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Yasemin.Eren\Desktop\SP- cyklotrasy\Po zapracovaní pripomineok\"/>
    </mc:Choice>
  </mc:AlternateContent>
  <xr:revisionPtr revIDLastSave="0" documentId="13_ncr:1_{AEA886FE-D4AB-4E0C-B559-5650DA695BD8}" xr6:coauthVersionLast="47" xr6:coauthVersionMax="47" xr10:uidLastSave="{00000000-0000-0000-0000-000000000000}"/>
  <bookViews>
    <workbookView xWindow="-108" yWindow="-108" windowWidth="23256" windowHeight="12576" activeTab="2" xr2:uid="{00000000-000D-0000-FFFF-FFFF00000000}"/>
  </bookViews>
  <sheets>
    <sheet name="Ponuka body" sheetId="19" r:id="rId1"/>
    <sheet name="Výkaz výmer" sheetId="16" r:id="rId2"/>
    <sheet name="Koneční užívatelia výhod" sheetId="5" r:id="rId3"/>
    <sheet name="Medzinárodné sankcie" sheetId="2" r:id="rId4"/>
  </sheets>
  <definedNames>
    <definedName name="_xlnm.Print_Titles" localSheetId="1">'Výkaz výmer'!#REF!</definedName>
    <definedName name="_xlnm.Print_Area" localSheetId="2">'Koneční užívatelia výhod'!$B$1:$B$28</definedName>
    <definedName name="_xlnm.Print_Area" localSheetId="3">'Medzinárodné sankcie'!$B$1:$B$22</definedName>
    <definedName name="_xlnm.Print_Area" localSheetId="0">'Ponuka body'!$A$2:$J$82</definedName>
    <definedName name="_xlnm.Print_Area" localSheetId="1">'Výkaz výmer'!#REF!,'Výkaz výmer'!#REF!,'Výkaz výmer'!$C$7:$J$8</definedName>
  </definedNames>
  <calcPr calcId="191029" iterateCount="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0" i="19" l="1"/>
  <c r="E40" i="19" s="1"/>
  <c r="F40" i="19" s="1"/>
  <c r="I41" i="19" s="1"/>
  <c r="I47" i="19"/>
  <c r="I69" i="19"/>
  <c r="I53" i="19"/>
  <c r="H57" i="19"/>
  <c r="I70" i="19" l="1"/>
  <c r="BI2" i="16" l="1"/>
  <c r="BH2" i="16"/>
  <c r="BG2" i="16"/>
  <c r="BE2" i="16"/>
  <c r="BI1" i="16"/>
  <c r="BH1" i="16"/>
  <c r="BG1" i="16"/>
  <c r="BE1" i="16"/>
  <c r="BF2" i="16" l="1"/>
  <c r="P2" i="16"/>
  <c r="T2" i="16"/>
  <c r="BK2" i="16"/>
  <c r="R2" i="16"/>
  <c r="BF1" i="16" l="1"/>
  <c r="R1" i="16"/>
  <c r="T1" i="16"/>
  <c r="P1" i="16"/>
  <c r="BK1"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Horváth Jakub, Mgr.</author>
  </authors>
  <commentList>
    <comment ref="D40" authorId="0" shapeId="0" xr:uid="{00000000-0006-0000-0000-000001000000}">
      <text>
        <r>
          <rPr>
            <sz val="9"/>
            <color indexed="81"/>
            <rFont val="Segoe UI"/>
            <family val="2"/>
            <charset val="238"/>
          </rPr>
          <t xml:space="preserve">Automaticky bude uvedená celková cena </t>
        </r>
        <r>
          <rPr>
            <b/>
            <sz val="9"/>
            <color indexed="81"/>
            <rFont val="Segoe UI"/>
            <family val="2"/>
            <charset val="238"/>
          </rPr>
          <t xml:space="preserve">bez DPH </t>
        </r>
        <r>
          <rPr>
            <sz val="9"/>
            <color indexed="81"/>
            <rFont val="Segoe UI"/>
            <family val="2"/>
            <charset val="238"/>
          </rPr>
          <t xml:space="preserve">z hárku </t>
        </r>
        <r>
          <rPr>
            <b/>
            <sz val="9"/>
            <color indexed="81"/>
            <rFont val="Segoe UI"/>
            <family val="2"/>
            <charset val="238"/>
          </rPr>
          <t>Výkaz výmer</t>
        </r>
      </text>
    </comment>
    <comment ref="H45" authorId="0" shapeId="0" xr:uid="{00000000-0006-0000-0000-000002000000}">
      <text>
        <r>
          <rPr>
            <b/>
            <sz val="9"/>
            <color indexed="81"/>
            <rFont val="Segoe UI"/>
            <family val="2"/>
            <charset val="238"/>
          </rPr>
          <t>v prípade zmeny max. a min. lehoty výstavby nastaviť rozsah bunky od-do cez overenie údajov.</t>
        </r>
      </text>
    </comment>
    <comment ref="H59" authorId="0" shapeId="0" xr:uid="{00000000-0006-0000-0000-000003000000}">
      <text>
        <r>
          <rPr>
            <b/>
            <sz val="9"/>
            <color indexed="81"/>
            <rFont val="Segoe UI"/>
            <family val="2"/>
            <charset val="238"/>
          </rPr>
          <t>v prípade zmeny max. min. dĺžky PK nastaviť zozsah bunky cez overenie údajov</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ZEMANOVÁ Zuzana</author>
  </authors>
  <commentList>
    <comment ref="B15" authorId="0" shapeId="0" xr:uid="{00000000-0006-0000-0200-000001000000}">
      <text>
        <r>
          <rPr>
            <b/>
            <sz val="9"/>
            <color indexed="81"/>
            <rFont val="Segoe UI"/>
            <family val="2"/>
            <charset val="238"/>
          </rPr>
          <t>ZEMANOVÁ Zuzana:</t>
        </r>
        <r>
          <rPr>
            <sz val="9"/>
            <color indexed="81"/>
            <rFont val="Segoe UI"/>
            <family val="2"/>
            <charset val="238"/>
          </rPr>
          <t xml:space="preserve">
§ 11 ods. 1 písm. c) bod 6. neobsahuje funkciu špeciálneho prokurátora</t>
        </r>
      </text>
    </comment>
  </commentList>
</comments>
</file>

<file path=xl/sharedStrings.xml><?xml version="1.0" encoding="utf-8"?>
<sst xmlns="http://schemas.openxmlformats.org/spreadsheetml/2006/main" count="125" uniqueCount="104">
  <si>
    <r>
      <rPr>
        <b/>
        <sz val="18"/>
        <color rgb="FF305496"/>
        <rFont val="Calibri Light"/>
        <scheme val="major"/>
      </rPr>
      <t>Ponuka v zákazke "</t>
    </r>
    <r>
      <rPr>
        <b/>
        <sz val="18"/>
        <color rgb="FFFF0000"/>
        <rFont val="Calibri Light"/>
        <scheme val="major"/>
      </rPr>
      <t>doplniť názov</t>
    </r>
    <r>
      <rPr>
        <b/>
        <sz val="18"/>
        <color rgb="FF305496"/>
        <rFont val="Calibri Light"/>
        <scheme val="major"/>
      </rPr>
      <t>"</t>
    </r>
  </si>
  <si>
    <t xml:space="preserve">Obchodné meno uchádzača: </t>
  </si>
  <si>
    <t xml:space="preserve">Sídlo uchádzača: </t>
  </si>
  <si>
    <t>Štatutárny zástupca:</t>
  </si>
  <si>
    <t>IČO:</t>
  </si>
  <si>
    <t>IČ DPH:</t>
  </si>
  <si>
    <t>Tel. číslo:</t>
  </si>
  <si>
    <t>Platca/Neplatca DPH:</t>
  </si>
  <si>
    <t>Som platcom DPH</t>
  </si>
  <si>
    <t>Čestné vyhlásenia podľa zákona o verejnom obstarávaní</t>
  </si>
  <si>
    <r>
      <t>Predložením tejto ponuky čestne vyhlasujem, že som sa oboznámil so znením čestného vyhlásenia uvedeným v hárku "</t>
    </r>
    <r>
      <rPr>
        <b/>
        <sz val="11"/>
        <rFont val="Calibri"/>
        <family val="2"/>
        <charset val="238"/>
        <scheme val="minor"/>
      </rPr>
      <t>Koneční užívatelia výhod</t>
    </r>
    <r>
      <rPr>
        <sz val="11"/>
        <rFont val="Calibri"/>
        <family val="2"/>
        <charset val="238"/>
        <scheme val="minor"/>
      </rPr>
      <t>" tohto dokumentu a potvrdzujem všetky tam uvedené skutočnosti.</t>
    </r>
  </si>
  <si>
    <r>
      <t>Predložením tejto ponuky čestne vyhlasujem, že som sa oboznámil so znením čestného vyhlásenia uvedeným v hárku "</t>
    </r>
    <r>
      <rPr>
        <b/>
        <sz val="11"/>
        <rFont val="Calibri"/>
        <family val="2"/>
        <charset val="238"/>
        <scheme val="minor"/>
      </rPr>
      <t>Medzinárodné sankcie</t>
    </r>
    <r>
      <rPr>
        <sz val="11"/>
        <rFont val="Calibri"/>
        <family val="2"/>
        <charset val="238"/>
        <scheme val="minor"/>
      </rPr>
      <t>" tohto dokumentu a potvrdzujem všetky tam uvedené skutočnosti.</t>
    </r>
  </si>
  <si>
    <r>
      <t xml:space="preserve">Predložením tejto ponuky čestne vyhlasujem, že nemám uložený </t>
    </r>
    <r>
      <rPr>
        <b/>
        <sz val="11"/>
        <rFont val="Calibri"/>
        <family val="2"/>
        <charset val="238"/>
        <scheme val="minor"/>
      </rPr>
      <t xml:space="preserve">zákaz účasti </t>
    </r>
    <r>
      <rPr>
        <sz val="11"/>
        <rFont val="Calibri"/>
        <family val="2"/>
        <charset val="238"/>
        <scheme val="minor"/>
      </rPr>
      <t>vo verejnom obstarávaní potvrdený konečným rozhodnutím v Slovenskej republike a v štáte sídla, miesta podnikania alebo obvykleého pobytu.</t>
    </r>
  </si>
  <si>
    <r>
      <t>Predložením tejto ponuky čestne vyhlasujem, že spĺňam všetky podmienky účasti stanovené v súťažných podkladoch a</t>
    </r>
    <r>
      <rPr>
        <sz val="11"/>
        <color rgb="FFFF0000"/>
        <rFont val="Calibri"/>
        <family val="2"/>
        <charset val="238"/>
        <scheme val="minor"/>
      </rPr>
      <t xml:space="preserve"> </t>
    </r>
    <r>
      <rPr>
        <sz val="11"/>
        <rFont val="Calibri"/>
        <family val="2"/>
        <charset val="238"/>
        <scheme val="minor"/>
      </rPr>
      <t>postupujem v súlade s etickým kódexom uchádzača vydaným Úradom pre verejné obstarávanie: https://www.uvo.gov.sk/zaujemca-uchadzac/eticky-kodex-zaujemcu-uchadzaca</t>
    </r>
  </si>
  <si>
    <t xml:space="preserve">Vyhlásenie k participácii na vypracovaní ponuky inou osobou </t>
  </si>
  <si>
    <t>Vypracoval uchádzač ponuku sám?</t>
  </si>
  <si>
    <t>áno</t>
  </si>
  <si>
    <t xml:space="preserve">Ak uchádzač nevypracoval ponuku sám, nižšie uvedie identifikáciu osoby, ktorej služby alebo podklady pri vypracovaní ponuky využil - ide o požiadavku v zmysle § 49 ods. 5 zákona č. 343/2015 Z. z. o verejnom obstarávaní a o zmene a doplnení niektorých zákonov v znení neskorších predpisov. Uchádzač ďalej vyhlasuje, že si je vedomý právnych následkov uvedenia nepravdivých informácií v tomto vyhlásení alebo zamlčania takejto osoby. </t>
  </si>
  <si>
    <t xml:space="preserve">Identifikačné údaje osoby, ktorá participovala na ponuke </t>
  </si>
  <si>
    <t>Meno a priezvisko:</t>
  </si>
  <si>
    <t>Obchodné meno alebo názov:</t>
  </si>
  <si>
    <t>Sídlo alebo miesto podnikania:</t>
  </si>
  <si>
    <t>Identifikačné číslo, ak bolo pridelené:</t>
  </si>
  <si>
    <t>Podmienky účasti technickej alebo odbornej spôsobilosti</t>
  </si>
  <si>
    <t>Zoznam stavebných prác: Podmienka účasti podľa § 34 ods. 1 písm. b) ZVO</t>
  </si>
  <si>
    <t xml:space="preserve">Uchádzač predloží zoznam uskutočnených stavebných prác za predchádzajúcich päť rokov od vyhlásenia verejného obstarávania, ktorým preukáže, že uskutočnil stavebné práce na predmete obdobnom ako je predmet zákazky, tzn. realizácia minimálne jednej zákazky, ktorej predmetom boli stavebné práce na konštrukcii pozemných komunikácii , ktorých obrusná vrstva bola materiálovej skladby asfalt a/alebo betón v min. súvislej dĺžke 500 metrov a v min. šírke 1,5 m, pričom nemôže ísť o čiastkovú opravu pozemnej komunikácie (napr. vyspravovanie výtlkov). </t>
  </si>
  <si>
    <t>P.č.</t>
  </si>
  <si>
    <t>Názov a stručný popis zákazky z ktorého bude vyplývať reallizácia stavebných prác obdobného charakteru ako je predmet zákazky</t>
  </si>
  <si>
    <t>Lehota uskutočnenia</t>
  </si>
  <si>
    <t xml:space="preserve">Kontaktné údaje odberateľa (email, tel. č.) </t>
  </si>
  <si>
    <t>Stavbyvedúci: Podmienka účasti podľa § 34 ods. 1 písm. g) ZVO</t>
  </si>
  <si>
    <t xml:space="preserve">Uchádzač je povinný preukázať, že na plnenie zákazky disponuje minimálne jedným stavbyvedúcim, ktorý má potrebné vzdelanie a odbornú prax na vykonanie prác, ktoré sú predmetom tohto verejného obstarávania. </t>
  </si>
  <si>
    <t xml:space="preserve">Stavbyvedúci </t>
  </si>
  <si>
    <t>meno a priezvisko</t>
  </si>
  <si>
    <t>Evidenčné číslo v zozname SKSI</t>
  </si>
  <si>
    <t xml:space="preserve">Kritérium č. 1: Ponuková cena v eurách s DPH za predmet zákazky </t>
  </si>
  <si>
    <t>Názov položky</t>
  </si>
  <si>
    <t xml:space="preserve">Cena v EUR bez DPH </t>
  </si>
  <si>
    <t xml:space="preserve">Výška DPH </t>
  </si>
  <si>
    <t xml:space="preserve">Suma v EUR s DPH </t>
  </si>
  <si>
    <t>Vybudovanie cyklistickej infraštruktúry</t>
  </si>
  <si>
    <t>K2: Lehota výstavby</t>
  </si>
  <si>
    <t>Minimálna lehota výstavby v dňoch</t>
  </si>
  <si>
    <t>Maximálna lehota výstavby v dňoch</t>
  </si>
  <si>
    <t xml:space="preserve">Ponuka uchádzača </t>
  </si>
  <si>
    <t>K3: Predĺženie záruky nad požadovaný rozsah (60 mesiacov)</t>
  </si>
  <si>
    <t>Minimálna predĺženie záruky v mesiacoch</t>
  </si>
  <si>
    <t>Maximálne predĺženie záruky v mesiacoch</t>
  </si>
  <si>
    <t xml:space="preserve">Uchádzačom uvedené predĺženie záruky bude transponované do zmluvy a bude záväzné. </t>
  </si>
  <si>
    <t>K4: Skúsenosti stavbyvedúceho (dĺžka vybudovaných pozemných komunikácií)</t>
  </si>
  <si>
    <t>Stavbyvedúci:  (musí ísť o rovnakú osobu ako predloženú na preukázanie splnenia podmienky účasti odbornej a technickej spôsobilosti podľa § 34 ods. 1 písm g) ZVO)</t>
  </si>
  <si>
    <t>Dĺžka pozemnej komunikácie</t>
  </si>
  <si>
    <t>Lehota uskutočnenia (od-do)</t>
  </si>
  <si>
    <t xml:space="preserve">Kontaktné údaje odberateľa (email. Tel. č.) </t>
  </si>
  <si>
    <t>V ...</t>
  </si>
  <si>
    <t xml:space="preserve">Dátum: </t>
  </si>
  <si>
    <t>Podpis</t>
  </si>
  <si>
    <t>K</t>
  </si>
  <si>
    <t/>
  </si>
  <si>
    <t>4</t>
  </si>
  <si>
    <t>2</t>
  </si>
  <si>
    <t>ROZPOCET</t>
  </si>
  <si>
    <t>-1513787848</t>
  </si>
  <si>
    <t>486848118</t>
  </si>
  <si>
    <t>Čestné vyhlásenie o konečných užívateľoch výhod</t>
  </si>
  <si>
    <t>čestne vyhlasujem,</t>
  </si>
  <si>
    <t>že som si vedomý skutočnosti, že verejný obstarávateľ nesmie uzavrieť zmluvu s uchádzačom, ktorý má povinnosť zapisovať sa do registra partnerov verejného sektora alebo s uchádzačom, ktorého subdodávateľ, ktorý má povinnosť zapisovať sa do registra partnerov verejného sektora, a v registri partnerov verejného sektora má zapísaného konečného užívateľa výhod, ktorým je:</t>
  </si>
  <si>
    <r>
      <t>a)</t>
    </r>
    <r>
      <rPr>
        <sz val="7"/>
        <color theme="1"/>
        <rFont val="Calibri"/>
        <family val="2"/>
        <charset val="238"/>
        <scheme val="minor"/>
      </rPr>
      <t xml:space="preserve">    </t>
    </r>
    <r>
      <rPr>
        <sz val="11"/>
        <color theme="1"/>
        <rFont val="Calibri"/>
        <family val="2"/>
        <charset val="238"/>
        <scheme val="minor"/>
      </rPr>
      <t>prezident Slovenskej republiky,</t>
    </r>
  </si>
  <si>
    <r>
      <t>b)</t>
    </r>
    <r>
      <rPr>
        <sz val="7"/>
        <color theme="1"/>
        <rFont val="Calibri"/>
        <family val="2"/>
        <charset val="238"/>
        <scheme val="minor"/>
      </rPr>
      <t xml:space="preserve">    </t>
    </r>
    <r>
      <rPr>
        <sz val="11"/>
        <color theme="1"/>
        <rFont val="Calibri"/>
        <family val="2"/>
        <charset val="238"/>
        <scheme val="minor"/>
      </rPr>
      <t>člen vlády,</t>
    </r>
  </si>
  <si>
    <r>
      <t>c)</t>
    </r>
    <r>
      <rPr>
        <sz val="7"/>
        <color theme="1"/>
        <rFont val="Calibri"/>
        <family val="2"/>
        <charset val="238"/>
        <scheme val="minor"/>
      </rPr>
      <t xml:space="preserve">    </t>
    </r>
    <r>
      <rPr>
        <sz val="11"/>
        <color theme="1"/>
        <rFont val="Calibri"/>
        <family val="2"/>
        <charset val="238"/>
        <scheme val="minor"/>
      </rPr>
      <t>vedúci ústredného orgánu štátnej správy, ktorý nie je členom vlády,</t>
    </r>
  </si>
  <si>
    <r>
      <t>d)</t>
    </r>
    <r>
      <rPr>
        <sz val="7"/>
        <color theme="1"/>
        <rFont val="Calibri"/>
        <family val="2"/>
        <charset val="238"/>
        <scheme val="minor"/>
      </rPr>
      <t xml:space="preserve">    </t>
    </r>
    <r>
      <rPr>
        <sz val="11"/>
        <color theme="1"/>
        <rFont val="Calibri"/>
        <family val="2"/>
        <charset val="238"/>
        <scheme val="minor"/>
      </rPr>
      <t>vedúci orgánu štátnej správy s celoslovenskou pôsobnosťou,</t>
    </r>
  </si>
  <si>
    <r>
      <t>e)</t>
    </r>
    <r>
      <rPr>
        <sz val="7"/>
        <color theme="1"/>
        <rFont val="Calibri"/>
        <family val="2"/>
        <charset val="238"/>
        <scheme val="minor"/>
      </rPr>
      <t xml:space="preserve">    </t>
    </r>
    <r>
      <rPr>
        <sz val="11"/>
        <color theme="1"/>
        <rFont val="Calibri"/>
        <family val="2"/>
        <charset val="238"/>
        <scheme val="minor"/>
      </rPr>
      <t>sudca Ústavného súdu Slovenskej republiky alebo sudca,</t>
    </r>
  </si>
  <si>
    <r>
      <t>g)</t>
    </r>
    <r>
      <rPr>
        <sz val="7"/>
        <color theme="1"/>
        <rFont val="Calibri"/>
        <family val="2"/>
        <charset val="238"/>
        <scheme val="minor"/>
      </rPr>
      <t xml:space="preserve">    </t>
    </r>
    <r>
      <rPr>
        <sz val="11"/>
        <color theme="1"/>
        <rFont val="Calibri"/>
        <family val="2"/>
        <charset val="238"/>
        <scheme val="minor"/>
      </rPr>
      <t>verejný ochranca práv,</t>
    </r>
  </si>
  <si>
    <r>
      <t>h)</t>
    </r>
    <r>
      <rPr>
        <sz val="7"/>
        <color theme="1"/>
        <rFont val="Calibri"/>
        <family val="2"/>
        <charset val="238"/>
        <scheme val="minor"/>
      </rPr>
      <t xml:space="preserve">    </t>
    </r>
    <r>
      <rPr>
        <sz val="11"/>
        <color theme="1"/>
        <rFont val="Calibri"/>
        <family val="2"/>
        <charset val="238"/>
        <scheme val="minor"/>
      </rPr>
      <t>predseda Najvyššieho kontrolného úradu Slovenskej republiky a podpredseda Najvyššieho kontrolného úradu Slovenskej republiky,</t>
    </r>
  </si>
  <si>
    <r>
      <t>i)</t>
    </r>
    <r>
      <rPr>
        <sz val="7"/>
        <color theme="1"/>
        <rFont val="Calibri"/>
        <family val="2"/>
        <charset val="238"/>
        <scheme val="minor"/>
      </rPr>
      <t xml:space="preserve">     </t>
    </r>
    <r>
      <rPr>
        <sz val="11"/>
        <color theme="1"/>
        <rFont val="Calibri"/>
        <family val="2"/>
        <charset val="238"/>
        <scheme val="minor"/>
      </rPr>
      <t>štátny tajomník,</t>
    </r>
  </si>
  <si>
    <r>
      <t>j)</t>
    </r>
    <r>
      <rPr>
        <sz val="7"/>
        <color theme="1"/>
        <rFont val="Calibri"/>
        <family val="2"/>
        <charset val="238"/>
        <scheme val="minor"/>
      </rPr>
      <t xml:space="preserve">     </t>
    </r>
    <r>
      <rPr>
        <sz val="11"/>
        <color theme="1"/>
        <rFont val="Calibri"/>
        <family val="2"/>
        <charset val="238"/>
        <scheme val="minor"/>
      </rPr>
      <t>generálny tajomník služobného úradu,</t>
    </r>
  </si>
  <si>
    <r>
      <t>k)</t>
    </r>
    <r>
      <rPr>
        <sz val="7"/>
        <color theme="1"/>
        <rFont val="Calibri"/>
        <family val="2"/>
        <charset val="238"/>
        <scheme val="minor"/>
      </rPr>
      <t xml:space="preserve">    </t>
    </r>
    <r>
      <rPr>
        <sz val="11"/>
        <color theme="1"/>
        <rFont val="Calibri"/>
        <family val="2"/>
        <charset val="238"/>
        <scheme val="minor"/>
      </rPr>
      <t>prednosta okresného úradu,</t>
    </r>
  </si>
  <si>
    <r>
      <t>l)</t>
    </r>
    <r>
      <rPr>
        <sz val="7"/>
        <color theme="1"/>
        <rFont val="Calibri"/>
        <family val="2"/>
        <charset val="238"/>
        <scheme val="minor"/>
      </rPr>
      <t xml:space="preserve">     </t>
    </r>
    <r>
      <rPr>
        <sz val="11"/>
        <color theme="1"/>
        <rFont val="Calibri"/>
        <family val="2"/>
        <charset val="238"/>
        <scheme val="minor"/>
      </rPr>
      <t>primátor hlavného mesta Slovenskej republiky Bratislavy, primátor krajského mesta alebo primátor okresného mesta, alebo</t>
    </r>
  </si>
  <si>
    <r>
      <t>m)</t>
    </r>
    <r>
      <rPr>
        <sz val="7"/>
        <color theme="1"/>
        <rFont val="Calibri"/>
        <family val="2"/>
        <charset val="238"/>
        <scheme val="minor"/>
      </rPr>
      <t xml:space="preserve">  </t>
    </r>
    <r>
      <rPr>
        <sz val="11"/>
        <color theme="1"/>
        <rFont val="Calibri"/>
        <family val="2"/>
        <charset val="238"/>
        <scheme val="minor"/>
      </rPr>
      <t>predseda vyššieho územného celku.</t>
    </r>
  </si>
  <si>
    <t xml:space="preserve">Vzhľadom na vyššie uvedené čestne vyhlasujem, že konečným užívateľom výhod úspešného uchádzača a ani jeho subdodávateľa, ktorý má povinnosť zapisovať sa do registra partnerov verejného sektora, nie je žiadna z osôb uvedených v ustanovení § 11 ods. 1 písm. c) zákona č. 343/2015 Z. z. o verejnom obstarávaní a o zmene a doplnení niektorých zákonov v znení neskorších predpisov. </t>
  </si>
  <si>
    <t>Uchádzač ďalej vyhlasuje, že si je vedomý právnych následkov uvedenia nepravdivých informácií v tomto vyhlásení alebo zamlčania takejto osoby.</t>
  </si>
  <si>
    <t>Čestné vyhlásenie k uplatňovaniu medzinárodných sankcií</t>
  </si>
  <si>
    <t xml:space="preserve">že v spoločnosti uchádzača nefiguruje ruská účasť, ktorá prekračuje limity stanovené v článku 5k nariadenia Rady (EÚ) č. 833/2014 z 31. júla 2014 o reštriktívnych opatreniach s ohľadom na konanie Ruska, ktorým destabilizuje situáciu na Ukrajine v znení nariadenia Rady (EÚ) č. 2022/576 z 8. apríla 2022. </t>
  </si>
  <si>
    <t xml:space="preserve">Predovšetkým vyhlasujem, že: </t>
  </si>
  <si>
    <r>
      <t>a)</t>
    </r>
    <r>
      <rPr>
        <sz val="7"/>
        <color theme="1"/>
        <rFont val="Calibri"/>
        <family val="2"/>
        <charset val="238"/>
        <scheme val="minor"/>
      </rPr>
      <t xml:space="preserve">       </t>
    </r>
    <r>
      <rPr>
        <sz val="11"/>
        <color theme="1"/>
        <rFont val="Calibri"/>
        <family val="2"/>
        <charset val="238"/>
        <scheme val="minor"/>
      </rPr>
      <t>uchádzač ani členovia jeho orgánov nie sú ruským štátnym príslušníkom ani fyzickou alebo právnickou osobou, subjektom alebo orgánom so sídlom/usadeným v Rusku;</t>
    </r>
  </si>
  <si>
    <r>
      <t>b)</t>
    </r>
    <r>
      <rPr>
        <sz val="7"/>
        <color theme="1"/>
        <rFont val="Calibri"/>
        <family val="2"/>
        <charset val="238"/>
        <scheme val="minor"/>
      </rPr>
      <t xml:space="preserve">      </t>
    </r>
    <r>
      <rPr>
        <sz val="11"/>
        <color theme="1"/>
        <rFont val="Calibri"/>
        <family val="2"/>
        <charset val="238"/>
        <scheme val="minor"/>
      </rPr>
      <t xml:space="preserve">uchádzač ani členovia jeho orgánov nie sú právnickou osobou, subjektom alebo orgánom, ktorých vlastnícke práva priamo alebo nepriamo vlastní z viac ako 50% subjekt uvedený v písmene a) tohto Čestného vyhlásenia; </t>
    </r>
  </si>
  <si>
    <r>
      <t>c)</t>
    </r>
    <r>
      <rPr>
        <sz val="7"/>
        <color theme="1"/>
        <rFont val="Calibri"/>
        <family val="2"/>
        <charset val="238"/>
        <scheme val="minor"/>
      </rPr>
      <t xml:space="preserve">       </t>
    </r>
    <r>
      <rPr>
        <sz val="11"/>
        <color theme="1"/>
        <rFont val="Calibri"/>
        <family val="2"/>
        <charset val="238"/>
        <scheme val="minor"/>
      </rPr>
      <t>uchádzač ani členovia jeho orgánov nie sú fyzická alebo právnická osoba, subjekt alebo orgán, ktorý koná v mene alebo na základe pokynov subjektu uvedeného v písmene a) alebo b) tohto Čestného vyhlásenia;</t>
    </r>
  </si>
  <si>
    <r>
      <t>d)</t>
    </r>
    <r>
      <rPr>
        <sz val="7"/>
        <color theme="1"/>
        <rFont val="Calibri"/>
        <family val="2"/>
        <charset val="238"/>
        <scheme val="minor"/>
      </rPr>
      <t xml:space="preserve">      </t>
    </r>
    <r>
      <rPr>
        <sz val="11"/>
        <color theme="1"/>
        <rFont val="Calibri"/>
        <family val="2"/>
        <charset val="238"/>
        <scheme val="minor"/>
      </rPr>
      <t>subjekty uvedené v písmenách a) až c) nemajú účasť vyššiu ako 10% hodnoty zákazky v subdodávateľovi, dodávateľovi alebo v subjekte, ktorého kapacity úspešný uchádzač využíva na účely plnenia zákazky podľa § 34 ods. 3 zákona č. 343/2015 Z. z. o verejnom obstarávaní a o zmene a doplnení niektorých zákonov v znení neskorších predpisov.</t>
    </r>
  </si>
  <si>
    <t>Zároveň čestne vyhlasujem, že realizácia plnenia podľa zmluvy, ktorá bude výsledkom daného verejného obstarávania zo strany úspešného uchádzača nie je v rozpore so zákonom č. 289/2016 Z. z. o vykonávaní medzinárodných sankcií v znení neskorších predpisov, a teda najmä neporušuje akúkoľvek medzinárodnú sankciu upravenú v akomkoľvek predpise o medzinárodnej sankcii podľa § 2 písm. b) zákona č. 289/2016 Z. z. o vykonávaní medzinárodných sankcií v znení neskorších predpisov.</t>
  </si>
  <si>
    <t>Je stavbyvedúci internou kapacitou (zamestnancom) uchádzača?</t>
  </si>
  <si>
    <r>
      <rPr>
        <sz val="11"/>
        <rFont val="Calibri"/>
        <family val="2"/>
        <charset val="238"/>
        <scheme val="minor"/>
      </rPr>
      <t>V prípade, ak uchádzač uvedie "nie". Súčasťou ponuky uchádzača musia byť v tomto prípade: 
- písomná zmluva uzavretá medzi uchádzačom a osobou, ktorej spôsobilosť využíva na preukázanie technickej spôsobilosti alebo odbornej spôsobilosti (scan); 
- doklady v zmysle § 32 ods. 2 ZVO preukazujúce splnenie podmienok účasti týkajúce sa osobného postavenia osoby, ktorej kapacity majú byť použité na preukázanie technickej spôsobilosti alebo odbornej spôsobilosti v prípade, ak iná osoba nie je zapísaná v Zozname hospodárskych subjektov vedenom Úradom pre verejné obstarávanie.</t>
    </r>
    <r>
      <rPr>
        <b/>
        <sz val="11"/>
        <rFont val="Calibri"/>
        <family val="2"/>
        <charset val="238"/>
        <scheme val="minor"/>
      </rPr>
      <t xml:space="preserve"> </t>
    </r>
  </si>
  <si>
    <t>Počet bodov v danom kritériu:</t>
  </si>
  <si>
    <t>Maximálny počet bodov</t>
  </si>
  <si>
    <t>Maximálna cena s DPH</t>
  </si>
  <si>
    <r>
      <t xml:space="preserve">V rámci kritéria budú hodnotené skúsenosti stavbyvedúceho (ktorým uchádzač preukazuje splnenie podmienky účasti technickej alebo odbornej spôsobilosti) na zákazkách, ktorých predmetom bola stavba obdobného charakteru, ako je predmet zákazky  realizovaných za rozhodné obdobie 5 rokov (za rozhodné obdobie sa považuje posledných 5 priebežných rokov, ktoré sa rátajú spätne odo dňa vyhlásenia verejného obstarávania). Musí byť zároveň splnená podmienka, že stavbyvedúci na zákazke vykonával funkciu stavbyvedúceho (tzn. nie stavebný dozor). Rozhodujúcim pri K4 bude dĺžka vybudovaných pozemných komunikácií v metroch v rozmedzí od 0-1000 metrov </t>
    </r>
    <r>
      <rPr>
        <b/>
        <sz val="11"/>
        <rFont val="Calibri"/>
        <family val="2"/>
        <charset val="238"/>
        <scheme val="minor"/>
      </rPr>
      <t>nad minimálnu požadovanú úroveň 500 metrov</t>
    </r>
    <r>
      <rPr>
        <sz val="11"/>
        <rFont val="Calibri"/>
        <family val="2"/>
        <charset val="238"/>
        <scheme val="minor"/>
      </rPr>
      <t>.</t>
    </r>
  </si>
  <si>
    <t>Počet bodov SPOLU:</t>
  </si>
  <si>
    <t xml:space="preserve">Uchádzačom uvedená lehota výstavby bude transponovaná do zmluvy a bude záväzná. </t>
  </si>
  <si>
    <t>suma celkom bez dph</t>
  </si>
  <si>
    <t>Zákazky budú v priebehu hodnotenia ponúk preverené a o výslednom počte bodov rozhodne komisia na vyhodnotenie ponúk/verejný obstarávateľ na základe potvrdenia zákaziek odberateľmi.</t>
  </si>
  <si>
    <r>
      <t>Ako uchádzač v tomto verejnom obstarávaní "</t>
    </r>
    <r>
      <rPr>
        <i/>
        <sz val="11"/>
        <color rgb="FFFF0000"/>
        <rFont val="Calibri"/>
        <family val="2"/>
        <charset val="238"/>
        <scheme val="minor"/>
      </rPr>
      <t>verejného obstarávateľa - uvesť názov</t>
    </r>
    <r>
      <rPr>
        <i/>
        <sz val="11"/>
        <color theme="1"/>
        <rFont val="Calibri"/>
        <family val="2"/>
        <charset val="238"/>
        <scheme val="minor"/>
      </rPr>
      <t>"</t>
    </r>
  </si>
  <si>
    <r>
      <t>Ako uchádzač v tomto verejnom obstarávaní "</t>
    </r>
    <r>
      <rPr>
        <sz val="11"/>
        <color rgb="FFFF0000"/>
        <rFont val="Calibri"/>
        <family val="2"/>
        <charset val="238"/>
        <scheme val="minor"/>
      </rPr>
      <t>verejného obstarávateľa - uviesť názov</t>
    </r>
    <r>
      <rPr>
        <sz val="11"/>
        <color theme="1"/>
        <rFont val="Calibri"/>
        <family val="2"/>
        <charset val="238"/>
        <scheme val="minor"/>
      </rPr>
      <t>"</t>
    </r>
  </si>
  <si>
    <t>Maximálna dĺžka komunikácie v metroch</t>
  </si>
  <si>
    <t>Minimálna dĺžka komunikácie v metroch</t>
  </si>
  <si>
    <r>
      <t>f)</t>
    </r>
    <r>
      <rPr>
        <sz val="7"/>
        <color theme="1"/>
        <rFont val="Calibri"/>
        <family val="2"/>
        <charset val="238"/>
        <scheme val="minor"/>
      </rPr>
      <t xml:space="preserve">     </t>
    </r>
    <r>
      <rPr>
        <sz val="11"/>
        <color theme="1"/>
        <rFont val="Calibri"/>
        <family val="2"/>
        <charset val="238"/>
        <scheme val="minor"/>
      </rPr>
      <t>generálny prokurátor Slovenskej republiky, prokurátor,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</si>
</sst>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 &quot;€&quot;"/>
    <numFmt numFmtId="165" formatCode="0.0000"/>
    <numFmt numFmtId="166" formatCode="#,##0.0000\ &quot;€&quot;"/>
  </numFmts>
  <fonts count="29"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rgb="FFFF0000"/>
      <name val="Calibri"/>
      <family val="2"/>
      <charset val="238"/>
      <scheme val="minor"/>
    </font>
    <font>
      <sz val="11"/>
      <color rgb="FF006100"/>
      <name val="Calibri"/>
      <family val="2"/>
      <charset val="238"/>
      <scheme val="minor"/>
    </font>
    <font>
      <sz val="11"/>
      <color rgb="FF9C0006"/>
      <name val="Calibri"/>
      <family val="2"/>
      <charset val="238"/>
      <scheme val="minor"/>
    </font>
    <font>
      <sz val="20"/>
      <color rgb="FF2F5496"/>
      <name val="Calibri Light"/>
      <family val="2"/>
      <charset val="238"/>
    </font>
    <font>
      <sz val="11"/>
      <color theme="1"/>
      <name val="Times New Roman"/>
      <family val="1"/>
      <charset val="238"/>
    </font>
    <font>
      <sz val="12"/>
      <color theme="1"/>
      <name val="Times New Roman"/>
      <family val="1"/>
      <charset val="238"/>
    </font>
    <font>
      <sz val="7"/>
      <color theme="1"/>
      <name val="Calibri"/>
      <family val="2"/>
      <charset val="238"/>
      <scheme val="minor"/>
    </font>
    <font>
      <sz val="16"/>
      <color theme="4" tint="-0.249977111117893"/>
      <name val="Calibri Light"/>
      <family val="2"/>
      <charset val="238"/>
      <scheme val="major"/>
    </font>
    <font>
      <sz val="11"/>
      <color theme="4" tint="-0.249977111117893"/>
      <name val="Calibri Light"/>
      <family val="2"/>
      <charset val="238"/>
      <scheme val="major"/>
    </font>
    <font>
      <sz val="11"/>
      <name val="Calibri"/>
      <family val="2"/>
      <charset val="238"/>
      <scheme val="minor"/>
    </font>
    <font>
      <b/>
      <sz val="11"/>
      <name val="Calibri"/>
      <family val="2"/>
      <charset val="238"/>
      <scheme val="minor"/>
    </font>
    <font>
      <b/>
      <sz val="14"/>
      <name val="Calibri"/>
      <family val="2"/>
      <charset val="238"/>
      <scheme val="minor"/>
    </font>
    <font>
      <sz val="18"/>
      <color theme="4" tint="-0.249977111117893"/>
      <name val="Calibri Light"/>
      <family val="2"/>
      <charset val="238"/>
      <scheme val="major"/>
    </font>
    <font>
      <sz val="9"/>
      <color indexed="81"/>
      <name val="Segoe UI"/>
      <family val="2"/>
      <charset val="238"/>
    </font>
    <font>
      <b/>
      <sz val="9"/>
      <color indexed="81"/>
      <name val="Segoe UI"/>
      <family val="2"/>
      <charset val="238"/>
    </font>
    <font>
      <sz val="8"/>
      <name val="Arial CE"/>
      <family val="2"/>
    </font>
    <font>
      <sz val="9"/>
      <name val="Arial CE"/>
    </font>
    <font>
      <b/>
      <sz val="11"/>
      <color theme="4" tint="0.59999389629810485"/>
      <name val="Calibri"/>
      <family val="2"/>
      <charset val="238"/>
      <scheme val="minor"/>
    </font>
    <font>
      <b/>
      <sz val="14"/>
      <color theme="1"/>
      <name val="Calibri"/>
      <family val="2"/>
      <charset val="238"/>
      <scheme val="minor"/>
    </font>
    <font>
      <b/>
      <sz val="18"/>
      <color rgb="FF305496"/>
      <name val="Calibri Light"/>
      <scheme val="major"/>
    </font>
    <font>
      <b/>
      <sz val="18"/>
      <color rgb="FFFF0000"/>
      <name val="Calibri Light"/>
      <scheme val="major"/>
    </font>
    <font>
      <b/>
      <sz val="18"/>
      <color theme="4" tint="-0.249977111117893"/>
      <name val="Calibri Light"/>
      <scheme val="major"/>
    </font>
    <font>
      <b/>
      <sz val="16"/>
      <color rgb="FF305496"/>
      <name val="Calibri Light"/>
      <scheme val="major"/>
    </font>
    <font>
      <sz val="12"/>
      <name val="Arial CE"/>
      <family val="2"/>
    </font>
    <font>
      <i/>
      <sz val="11"/>
      <color theme="1"/>
      <name val="Calibri"/>
      <family val="2"/>
      <charset val="238"/>
      <scheme val="minor"/>
    </font>
    <font>
      <i/>
      <sz val="11"/>
      <color rgb="FFFF0000"/>
      <name val="Calibri"/>
      <family val="2"/>
      <charset val="238"/>
      <scheme val="minor"/>
    </font>
  </fonts>
  <fills count="8">
    <fill>
      <patternFill patternType="none"/>
    </fill>
    <fill>
      <patternFill patternType="gray125"/>
    </fill>
    <fill>
      <patternFill patternType="solid">
        <fgColor rgb="FFFFC7CE"/>
      </patternFill>
    </fill>
    <fill>
      <patternFill patternType="solid">
        <fgColor rgb="FFFFFFCC"/>
      </patternFill>
    </fill>
    <fill>
      <patternFill patternType="solid">
        <fgColor theme="6" tint="0.79998168889431442"/>
        <bgColor indexed="65"/>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s>
  <borders count="98">
    <border>
      <left/>
      <right/>
      <top/>
      <bottom/>
      <diagonal/>
    </border>
    <border>
      <left/>
      <right/>
      <top style="medium">
        <color indexed="64"/>
      </top>
      <bottom/>
      <diagonal/>
    </border>
    <border>
      <left style="thin">
        <color rgb="FFB2B2B2"/>
      </left>
      <right style="thin">
        <color rgb="FFB2B2B2"/>
      </right>
      <top style="thin">
        <color rgb="FFB2B2B2"/>
      </top>
      <bottom style="thin">
        <color rgb="FFB2B2B2"/>
      </bottom>
      <diagonal/>
    </border>
    <border>
      <left style="medium">
        <color indexed="64"/>
      </left>
      <right style="thin">
        <color rgb="FFB2B2B2"/>
      </right>
      <top style="medium">
        <color indexed="64"/>
      </top>
      <bottom style="medium">
        <color indexed="64"/>
      </bottom>
      <diagonal/>
    </border>
    <border>
      <left style="thin">
        <color rgb="FFB2B2B2"/>
      </left>
      <right style="thin">
        <color rgb="FFB2B2B2"/>
      </right>
      <top style="medium">
        <color indexed="64"/>
      </top>
      <bottom style="medium">
        <color indexed="64"/>
      </bottom>
      <diagonal/>
    </border>
    <border>
      <left style="thin">
        <color rgb="FFB2B2B2"/>
      </left>
      <right style="medium">
        <color indexed="64"/>
      </right>
      <top style="medium">
        <color indexed="64"/>
      </top>
      <bottom style="medium">
        <color indexed="64"/>
      </bottom>
      <diagonal/>
    </border>
    <border>
      <left style="thin">
        <color rgb="FFB2B2B2"/>
      </left>
      <right style="thin">
        <color rgb="FFB2B2B2"/>
      </right>
      <top/>
      <bottom/>
      <diagonal/>
    </border>
    <border>
      <left style="medium">
        <color indexed="64"/>
      </left>
      <right style="thin">
        <color rgb="FFB2B2B2"/>
      </right>
      <top style="medium">
        <color indexed="64"/>
      </top>
      <bottom style="thin">
        <color rgb="FFB2B2B2"/>
      </bottom>
      <diagonal/>
    </border>
    <border>
      <left style="thin">
        <color rgb="FFB2B2B2"/>
      </left>
      <right style="thin">
        <color rgb="FFB2B2B2"/>
      </right>
      <top style="medium">
        <color indexed="64"/>
      </top>
      <bottom style="thin">
        <color rgb="FFB2B2B2"/>
      </bottom>
      <diagonal/>
    </border>
    <border>
      <left style="thin">
        <color rgb="FFB2B2B2"/>
      </left>
      <right style="medium">
        <color indexed="64"/>
      </right>
      <top style="medium">
        <color indexed="64"/>
      </top>
      <bottom style="thin">
        <color rgb="FFB2B2B2"/>
      </bottom>
      <diagonal/>
    </border>
    <border>
      <left style="medium">
        <color indexed="64"/>
      </left>
      <right style="thin">
        <color rgb="FFB2B2B2"/>
      </right>
      <top style="thin">
        <color rgb="FFB2B2B2"/>
      </top>
      <bottom style="thin">
        <color rgb="FFB2B2B2"/>
      </bottom>
      <diagonal/>
    </border>
    <border>
      <left style="thin">
        <color rgb="FFB2B2B2"/>
      </left>
      <right style="medium">
        <color indexed="64"/>
      </right>
      <top style="thin">
        <color rgb="FFB2B2B2"/>
      </top>
      <bottom style="thin">
        <color rgb="FFB2B2B2"/>
      </bottom>
      <diagonal/>
    </border>
    <border>
      <left style="medium">
        <color indexed="64"/>
      </left>
      <right style="thin">
        <color rgb="FFB2B2B2"/>
      </right>
      <top style="thin">
        <color rgb="FFB2B2B2"/>
      </top>
      <bottom style="medium">
        <color indexed="64"/>
      </bottom>
      <diagonal/>
    </border>
    <border>
      <left style="thin">
        <color rgb="FFB2B2B2"/>
      </left>
      <right style="thin">
        <color rgb="FFB2B2B2"/>
      </right>
      <top style="thin">
        <color rgb="FFB2B2B2"/>
      </top>
      <bottom style="medium">
        <color indexed="64"/>
      </bottom>
      <diagonal/>
    </border>
    <border>
      <left style="thin">
        <color rgb="FFB2B2B2"/>
      </left>
      <right style="medium">
        <color indexed="64"/>
      </right>
      <top style="thin">
        <color rgb="FFB2B2B2"/>
      </top>
      <bottom style="medium">
        <color indexed="64"/>
      </bottom>
      <diagonal/>
    </border>
    <border>
      <left style="thin">
        <color rgb="FFB2B2B2"/>
      </left>
      <right/>
      <top style="thin">
        <color rgb="FFB2B2B2"/>
      </top>
      <bottom style="thin">
        <color rgb="FFB2B2B2"/>
      </bottom>
      <diagonal/>
    </border>
    <border>
      <left/>
      <right style="thin">
        <color rgb="FFB2B2B2"/>
      </right>
      <top style="thin">
        <color rgb="FFB2B2B2"/>
      </top>
      <bottom style="thin">
        <color rgb="FFB2B2B2"/>
      </bottom>
      <diagonal/>
    </border>
    <border>
      <left style="medium">
        <color indexed="64"/>
      </left>
      <right/>
      <top style="thin">
        <color rgb="FFB2B2B2"/>
      </top>
      <bottom style="thin">
        <color rgb="FFB2B2B2"/>
      </bottom>
      <diagonal/>
    </border>
    <border>
      <left/>
      <right/>
      <top style="thin">
        <color rgb="FFB2B2B2"/>
      </top>
      <bottom style="thin">
        <color rgb="FFB2B2B2"/>
      </bottom>
      <diagonal/>
    </border>
    <border>
      <left style="medium">
        <color indexed="64"/>
      </left>
      <right/>
      <top style="medium">
        <color indexed="64"/>
      </top>
      <bottom style="thin">
        <color rgb="FFB2B2B2"/>
      </bottom>
      <diagonal/>
    </border>
    <border>
      <left/>
      <right/>
      <top style="medium">
        <color indexed="64"/>
      </top>
      <bottom style="thin">
        <color rgb="FFB2B2B2"/>
      </bottom>
      <diagonal/>
    </border>
    <border>
      <left/>
      <right style="medium">
        <color indexed="64"/>
      </right>
      <top style="medium">
        <color indexed="64"/>
      </top>
      <bottom style="thin">
        <color rgb="FFB2B2B2"/>
      </bottom>
      <diagonal/>
    </border>
    <border>
      <left style="thin">
        <color rgb="FFB2B2B2"/>
      </left>
      <right/>
      <top style="medium">
        <color indexed="64"/>
      </top>
      <bottom style="medium">
        <color indexed="64"/>
      </bottom>
      <diagonal/>
    </border>
    <border>
      <left/>
      <right/>
      <top style="medium">
        <color indexed="64"/>
      </top>
      <bottom style="medium">
        <color indexed="64"/>
      </bottom>
      <diagonal/>
    </border>
    <border>
      <left/>
      <right style="thin">
        <color rgb="FFB2B2B2"/>
      </right>
      <top style="medium">
        <color indexed="64"/>
      </top>
      <bottom style="medium">
        <color indexed="64"/>
      </bottom>
      <diagonal/>
    </border>
    <border>
      <left style="thin">
        <color rgb="FFB2B2B2"/>
      </left>
      <right/>
      <top style="thin">
        <color rgb="FFB2B2B2"/>
      </top>
      <bottom style="medium">
        <color indexed="64"/>
      </bottom>
      <diagonal/>
    </border>
    <border>
      <left/>
      <right/>
      <top style="thin">
        <color rgb="FFB2B2B2"/>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rgb="FFB2B2B2"/>
      </left>
      <right style="thin">
        <color rgb="FFB2B2B2"/>
      </right>
      <top/>
      <bottom style="thin">
        <color rgb="FFB2B2B2"/>
      </bottom>
      <diagonal/>
    </border>
    <border>
      <left/>
      <right/>
      <top/>
      <bottom style="thin">
        <color rgb="FFB2B2B2"/>
      </bottom>
      <diagonal/>
    </border>
    <border>
      <left style="medium">
        <color indexed="64"/>
      </left>
      <right/>
      <top/>
      <bottom style="thin">
        <color rgb="FFB2B2B2"/>
      </bottom>
      <diagonal/>
    </border>
    <border>
      <left/>
      <right/>
      <top/>
      <bottom style="medium">
        <color indexed="64"/>
      </bottom>
      <diagonal/>
    </border>
    <border>
      <left style="medium">
        <color indexed="64"/>
      </left>
      <right/>
      <top style="thin">
        <color rgb="FFB2B2B2"/>
      </top>
      <bottom style="medium">
        <color indexed="64"/>
      </bottom>
      <diagonal/>
    </border>
    <border>
      <left/>
      <right style="thin">
        <color rgb="FFB2B2B2"/>
      </right>
      <top style="thin">
        <color rgb="FFB2B2B2"/>
      </top>
      <bottom style="medium">
        <color indexed="64"/>
      </bottom>
      <diagonal/>
    </border>
    <border>
      <left style="medium">
        <color indexed="64"/>
      </left>
      <right/>
      <top/>
      <bottom style="medium">
        <color indexed="64"/>
      </bottom>
      <diagonal/>
    </border>
    <border>
      <left style="medium">
        <color indexed="64"/>
      </left>
      <right/>
      <top style="thin">
        <color rgb="FFB2B2B2"/>
      </top>
      <bottom/>
      <diagonal/>
    </border>
    <border>
      <left/>
      <right/>
      <top style="thin">
        <color rgb="FFB2B2B2"/>
      </top>
      <bottom/>
      <diagonal/>
    </border>
    <border>
      <left/>
      <right style="thin">
        <color rgb="FFB2B2B2"/>
      </right>
      <top style="thin">
        <color rgb="FFB2B2B2"/>
      </top>
      <bottom/>
      <diagonal/>
    </border>
    <border>
      <left style="thin">
        <color rgb="FFB2B2B2"/>
      </left>
      <right/>
      <top style="medium">
        <color indexed="64"/>
      </top>
      <bottom style="thin">
        <color rgb="FFB2B2B2"/>
      </bottom>
      <diagonal/>
    </border>
    <border>
      <left style="thin">
        <color rgb="FFB2B2B2"/>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thin">
        <color rgb="FFB2B2B2"/>
      </top>
      <bottom style="thin">
        <color rgb="FFB2B2B2"/>
      </bottom>
      <diagonal/>
    </border>
    <border>
      <left/>
      <right style="medium">
        <color indexed="64"/>
      </right>
      <top style="thin">
        <color rgb="FFB2B2B2"/>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medium">
        <color indexed="64"/>
      </right>
      <top style="hair">
        <color auto="1"/>
      </top>
      <bottom style="hair">
        <color auto="1"/>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rgb="FFB2B2B2"/>
      </left>
      <right/>
      <top style="medium">
        <color indexed="64"/>
      </top>
      <bottom/>
      <diagonal/>
    </border>
    <border>
      <left/>
      <right style="hair">
        <color rgb="FFB2B2B2"/>
      </right>
      <top/>
      <bottom/>
      <diagonal/>
    </border>
    <border>
      <left/>
      <right style="thin">
        <color rgb="FFB2B2B2"/>
      </right>
      <top/>
      <bottom style="medium">
        <color indexed="64"/>
      </bottom>
      <diagonal/>
    </border>
    <border>
      <left style="thin">
        <color rgb="FFB2B2B2"/>
      </left>
      <right/>
      <top/>
      <bottom style="medium">
        <color indexed="64"/>
      </bottom>
      <diagonal/>
    </border>
    <border>
      <left style="medium">
        <color indexed="64"/>
      </left>
      <right/>
      <top style="thin">
        <color rgb="FFB2B2B2"/>
      </top>
      <bottom style="thin">
        <color theme="6"/>
      </bottom>
      <diagonal/>
    </border>
    <border>
      <left/>
      <right style="thin">
        <color rgb="FFB2B2B2"/>
      </right>
      <top style="thin">
        <color rgb="FFB2B2B2"/>
      </top>
      <bottom style="thin">
        <color theme="6"/>
      </bottom>
      <diagonal/>
    </border>
    <border>
      <left style="medium">
        <color indexed="64"/>
      </left>
      <right/>
      <top style="thin">
        <color theme="6"/>
      </top>
      <bottom style="thin">
        <color theme="6"/>
      </bottom>
      <diagonal/>
    </border>
    <border>
      <left/>
      <right style="thin">
        <color rgb="FFB2B2B2"/>
      </right>
      <top style="thin">
        <color theme="6"/>
      </top>
      <bottom style="thin">
        <color theme="6"/>
      </bottom>
      <diagonal/>
    </border>
    <border>
      <left/>
      <right style="medium">
        <color auto="1"/>
      </right>
      <top/>
      <bottom style="hair">
        <color auto="1"/>
      </bottom>
      <diagonal/>
    </border>
    <border>
      <left style="hair">
        <color rgb="FFB2B2B2"/>
      </left>
      <right/>
      <top/>
      <bottom style="hair">
        <color auto="1"/>
      </bottom>
      <diagonal/>
    </border>
    <border>
      <left style="thin">
        <color rgb="FFB2B2B2"/>
      </left>
      <right/>
      <top style="thin">
        <color rgb="FFB2B2B2"/>
      </top>
      <bottom/>
      <diagonal/>
    </border>
    <border>
      <left style="medium">
        <color indexed="64"/>
      </left>
      <right/>
      <top style="thin">
        <color theme="0" tint="-0.24994659260841701"/>
      </top>
      <bottom style="thin">
        <color rgb="FFB2B2B2"/>
      </bottom>
      <diagonal/>
    </border>
    <border>
      <left/>
      <right/>
      <top style="thin">
        <color theme="0" tint="-0.24994659260841701"/>
      </top>
      <bottom style="thin">
        <color rgb="FFB2B2B2"/>
      </bottom>
      <diagonal/>
    </border>
    <border>
      <left style="medium">
        <color indexed="64"/>
      </left>
      <right/>
      <top style="thin">
        <color rgb="FFB2B2B2"/>
      </top>
      <bottom style="thin">
        <color theme="0" tint="-0.24994659260841701"/>
      </bottom>
      <diagonal/>
    </border>
    <border>
      <left/>
      <right/>
      <top style="thin">
        <color rgb="FFB2B2B2"/>
      </top>
      <bottom style="thin">
        <color theme="0" tint="-0.24994659260841701"/>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rgb="FFB2B2B2"/>
      </left>
      <right style="thin">
        <color rgb="FFB2B2B2"/>
      </right>
      <top style="thin">
        <color indexed="64"/>
      </top>
      <bottom style="medium">
        <color indexed="64"/>
      </bottom>
      <diagonal/>
    </border>
    <border>
      <left/>
      <right style="thin">
        <color rgb="FFB2B2B2"/>
      </right>
      <top style="thin">
        <color indexed="64"/>
      </top>
      <bottom style="medium">
        <color indexed="64"/>
      </bottom>
      <diagonal/>
    </border>
    <border>
      <left style="thin">
        <color rgb="FFB2B2B2"/>
      </left>
      <right/>
      <top style="thin">
        <color indexed="64"/>
      </top>
      <bottom style="medium">
        <color indexed="64"/>
      </bottom>
      <diagonal/>
    </border>
    <border>
      <left/>
      <right style="medium">
        <color theme="1"/>
      </right>
      <top style="thin">
        <color indexed="64"/>
      </top>
      <bottom style="medium">
        <color indexed="64"/>
      </bottom>
      <diagonal/>
    </border>
    <border>
      <left style="thin">
        <color theme="6"/>
      </left>
      <right style="medium">
        <color indexed="64"/>
      </right>
      <top style="thin">
        <color theme="6"/>
      </top>
      <bottom style="thin">
        <color theme="6"/>
      </bottom>
      <diagonal/>
    </border>
    <border>
      <left style="thin">
        <color theme="6"/>
      </left>
      <right style="thin">
        <color theme="6"/>
      </right>
      <top style="thin">
        <color theme="6"/>
      </top>
      <bottom style="thin">
        <color theme="6"/>
      </bottom>
      <diagonal/>
    </border>
    <border>
      <left style="thin">
        <color rgb="FFB2B2B2"/>
      </left>
      <right style="medium">
        <color theme="1"/>
      </right>
      <top style="thin">
        <color rgb="FFB2B2B2"/>
      </top>
      <bottom style="thin">
        <color rgb="FFB2B2B2"/>
      </bottom>
      <diagonal/>
    </border>
    <border>
      <left style="thin">
        <color rgb="FFB2B2B2"/>
      </left>
      <right style="medium">
        <color theme="1"/>
      </right>
      <top/>
      <bottom style="thin">
        <color rgb="FFB2B2B2"/>
      </bottom>
      <diagonal/>
    </border>
    <border>
      <left style="thin">
        <color rgb="FFB2B2B2"/>
      </left>
      <right style="thin">
        <color rgb="FFB2B2B2"/>
      </right>
      <top style="thin">
        <color rgb="FFB2B2B2"/>
      </top>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theme="2" tint="-9.9948118533890809E-2"/>
      </left>
      <right/>
      <top style="thin">
        <color theme="2" tint="-9.9948118533890809E-2"/>
      </top>
      <bottom style="thin">
        <color theme="2" tint="-9.9948118533890809E-2"/>
      </bottom>
      <diagonal/>
    </border>
    <border>
      <left/>
      <right style="medium">
        <color auto="1"/>
      </right>
      <top style="thin">
        <color theme="2" tint="-9.9948118533890809E-2"/>
      </top>
      <bottom style="thin">
        <color theme="2" tint="-9.9948118533890809E-2"/>
      </bottom>
      <diagonal/>
    </border>
    <border>
      <left style="thin">
        <color theme="2" tint="-9.9917600024414813E-2"/>
      </left>
      <right/>
      <top style="thin">
        <color theme="2" tint="-9.9917600024414813E-2"/>
      </top>
      <bottom style="thin">
        <color theme="2" tint="-9.9917600024414813E-2"/>
      </bottom>
      <diagonal/>
    </border>
    <border>
      <left/>
      <right style="thin">
        <color theme="2" tint="-9.9948118533890809E-2"/>
      </right>
      <top style="thin">
        <color theme="2" tint="-9.9917600024414813E-2"/>
      </top>
      <bottom style="thin">
        <color theme="2" tint="-9.9917600024414813E-2"/>
      </bottom>
      <diagonal/>
    </border>
    <border>
      <left style="medium">
        <color indexed="64"/>
      </left>
      <right/>
      <top style="thin">
        <color theme="0" tint="-0.24994659260841701"/>
      </top>
      <bottom/>
      <diagonal/>
    </border>
    <border>
      <left/>
      <right/>
      <top style="thin">
        <color theme="0" tint="-0.24994659260841701"/>
      </top>
      <bottom/>
      <diagonal/>
    </border>
    <border>
      <left style="medium">
        <color indexed="64"/>
      </left>
      <right/>
      <top style="thin">
        <color theme="2" tint="-9.9948118533890809E-2"/>
      </top>
      <bottom style="thin">
        <color theme="2" tint="-9.9948118533890809E-2"/>
      </bottom>
      <diagonal/>
    </border>
    <border>
      <left/>
      <right style="thin">
        <color theme="2" tint="-9.9948118533890809E-2"/>
      </right>
      <top style="thin">
        <color theme="2" tint="-9.9948118533890809E-2"/>
      </top>
      <bottom style="thin">
        <color theme="2" tint="-9.9948118533890809E-2"/>
      </bottom>
      <diagonal/>
    </border>
  </borders>
  <cellStyleXfs count="6">
    <xf numFmtId="0" fontId="0" fillId="0" borderId="0"/>
    <xf numFmtId="0" fontId="5" fillId="2" borderId="0" applyNumberFormat="0" applyBorder="0" applyAlignment="0" applyProtection="0"/>
    <xf numFmtId="0" fontId="1" fillId="3" borderId="2" applyNumberFormat="0" applyFont="0" applyAlignment="0" applyProtection="0"/>
    <xf numFmtId="0" fontId="1" fillId="4" borderId="0" applyNumberFormat="0" applyBorder="0" applyAlignment="0" applyProtection="0"/>
    <xf numFmtId="44" fontId="1" fillId="0" borderId="0" applyFont="0" applyFill="0" applyBorder="0" applyAlignment="0" applyProtection="0"/>
    <xf numFmtId="0" fontId="18" fillId="0" borderId="0"/>
  </cellStyleXfs>
  <cellXfs count="198">
    <xf numFmtId="0" fontId="0" fillId="0" borderId="0" xfId="0"/>
    <xf numFmtId="0" fontId="7" fillId="0" borderId="0" xfId="0" applyFont="1" applyAlignment="1">
      <alignment vertical="center"/>
    </xf>
    <xf numFmtId="0" fontId="8" fillId="0" borderId="0" xfId="0" applyFont="1" applyAlignment="1">
      <alignment horizontal="justify" vertical="center"/>
    </xf>
    <xf numFmtId="0" fontId="6" fillId="0" borderId="35" xfId="0" applyFont="1" applyBorder="1" applyAlignment="1">
      <alignment horizontal="center" vertical="center"/>
    </xf>
    <xf numFmtId="0" fontId="7" fillId="0" borderId="32" xfId="0" applyFont="1" applyBorder="1" applyAlignment="1">
      <alignment horizontal="justify" vertical="center"/>
    </xf>
    <xf numFmtId="0" fontId="0" fillId="0" borderId="32" xfId="0" applyBorder="1" applyAlignment="1">
      <alignment horizontal="left" vertical="center" wrapText="1" indent="1"/>
    </xf>
    <xf numFmtId="0" fontId="7" fillId="0" borderId="32" xfId="0" applyFont="1" applyBorder="1" applyAlignment="1">
      <alignment horizontal="left" vertical="center" wrapText="1" indent="1"/>
    </xf>
    <xf numFmtId="0" fontId="2" fillId="0" borderId="32" xfId="0" applyFont="1" applyBorder="1" applyAlignment="1">
      <alignment horizontal="center" vertical="center" wrapText="1"/>
    </xf>
    <xf numFmtId="0" fontId="0" fillId="0" borderId="32" xfId="0" applyBorder="1" applyAlignment="1">
      <alignment horizontal="left" wrapText="1" indent="1"/>
    </xf>
    <xf numFmtId="0" fontId="7" fillId="0" borderId="33" xfId="0" applyFont="1" applyBorder="1" applyAlignment="1">
      <alignment vertical="center"/>
    </xf>
    <xf numFmtId="0" fontId="0" fillId="0" borderId="32" xfId="0" applyBorder="1" applyAlignment="1">
      <alignment horizontal="left" vertical="center" indent="1"/>
    </xf>
    <xf numFmtId="0" fontId="2" fillId="0" borderId="32" xfId="0" applyFont="1" applyBorder="1" applyAlignment="1">
      <alignment horizontal="center" vertical="center"/>
    </xf>
    <xf numFmtId="0" fontId="0" fillId="0" borderId="32" xfId="0" applyBorder="1" applyAlignment="1">
      <alignment horizontal="justify" vertical="center"/>
    </xf>
    <xf numFmtId="0" fontId="0" fillId="0" borderId="33" xfId="0" applyBorder="1"/>
    <xf numFmtId="0" fontId="0" fillId="0" borderId="0" xfId="0" applyProtection="1">
      <protection hidden="1"/>
    </xf>
    <xf numFmtId="0" fontId="0" fillId="0" borderId="0" xfId="0" applyAlignment="1" applyProtection="1">
      <alignment horizontal="center"/>
      <protection hidden="1"/>
    </xf>
    <xf numFmtId="0" fontId="12" fillId="0" borderId="7" xfId="2" applyFont="1" applyFill="1" applyBorder="1" applyAlignment="1" applyProtection="1">
      <alignment vertical="center" wrapText="1"/>
      <protection hidden="1"/>
    </xf>
    <xf numFmtId="0" fontId="12" fillId="0" borderId="10" xfId="2" applyFont="1" applyFill="1" applyBorder="1" applyAlignment="1" applyProtection="1">
      <alignment vertical="center" wrapText="1"/>
      <protection hidden="1"/>
    </xf>
    <xf numFmtId="2" fontId="0" fillId="0" borderId="0" xfId="0" applyNumberFormat="1" applyAlignment="1" applyProtection="1">
      <alignment wrapText="1"/>
      <protection hidden="1"/>
    </xf>
    <xf numFmtId="0" fontId="12" fillId="0" borderId="12" xfId="2" applyFont="1" applyFill="1" applyBorder="1" applyAlignment="1" applyProtection="1">
      <alignment vertical="center" wrapText="1"/>
      <protection hidden="1"/>
    </xf>
    <xf numFmtId="0" fontId="4" fillId="5" borderId="11" xfId="2" applyFont="1" applyFill="1" applyBorder="1" applyProtection="1">
      <protection hidden="1"/>
    </xf>
    <xf numFmtId="0" fontId="4" fillId="5" borderId="14" xfId="2" applyFont="1" applyFill="1" applyBorder="1" applyProtection="1">
      <protection hidden="1"/>
    </xf>
    <xf numFmtId="0" fontId="1" fillId="5" borderId="11" xfId="3" applyFill="1" applyBorder="1" applyAlignment="1" applyProtection="1">
      <alignment horizontal="center" vertical="center" wrapText="1"/>
      <protection locked="0"/>
    </xf>
    <xf numFmtId="0" fontId="13" fillId="0" borderId="55" xfId="2" applyFont="1" applyFill="1" applyBorder="1" applyAlignment="1" applyProtection="1">
      <alignment horizontal="center" vertical="center" wrapText="1"/>
      <protection hidden="1"/>
    </xf>
    <xf numFmtId="0" fontId="13" fillId="0" borderId="0" xfId="2" applyFont="1" applyFill="1" applyBorder="1" applyAlignment="1" applyProtection="1">
      <alignment horizontal="center" vertical="center" wrapText="1"/>
      <protection hidden="1"/>
    </xf>
    <xf numFmtId="0" fontId="13" fillId="0" borderId="55" xfId="2" applyFont="1" applyFill="1" applyBorder="1" applyAlignment="1" applyProtection="1">
      <alignment horizontal="center" vertical="center"/>
      <protection hidden="1"/>
    </xf>
    <xf numFmtId="0" fontId="13" fillId="0" borderId="27" xfId="2" applyFont="1" applyFill="1" applyBorder="1" applyAlignment="1" applyProtection="1">
      <alignment horizontal="center" vertical="center" wrapText="1"/>
      <protection hidden="1"/>
    </xf>
    <xf numFmtId="0" fontId="4" fillId="0" borderId="24" xfId="2" applyFont="1" applyFill="1" applyBorder="1" applyAlignment="1" applyProtection="1">
      <alignment horizontal="center"/>
      <protection hidden="1"/>
    </xf>
    <xf numFmtId="0" fontId="4" fillId="0" borderId="4" xfId="2" applyFont="1" applyFill="1" applyBorder="1" applyAlignment="1" applyProtection="1">
      <alignment horizontal="center"/>
      <protection hidden="1"/>
    </xf>
    <xf numFmtId="0" fontId="4" fillId="0" borderId="22" xfId="2" applyFont="1" applyFill="1" applyBorder="1" applyAlignment="1" applyProtection="1">
      <alignment horizontal="center"/>
      <protection hidden="1"/>
    </xf>
    <xf numFmtId="0" fontId="13" fillId="0" borderId="36" xfId="2" applyFont="1" applyFill="1" applyBorder="1" applyAlignment="1" applyProtection="1">
      <alignment horizontal="center" vertical="center" wrapText="1"/>
      <protection hidden="1"/>
    </xf>
    <xf numFmtId="0" fontId="2" fillId="0" borderId="55" xfId="0" applyFont="1" applyBorder="1" applyAlignment="1" applyProtection="1">
      <alignment horizontal="center" vertical="center"/>
      <protection hidden="1"/>
    </xf>
    <xf numFmtId="0" fontId="18" fillId="0" borderId="0" xfId="5"/>
    <xf numFmtId="0" fontId="18" fillId="0" borderId="0" xfId="5" applyAlignment="1">
      <alignment vertical="center"/>
    </xf>
    <xf numFmtId="0" fontId="19" fillId="0" borderId="0" xfId="5" applyFont="1" applyAlignment="1">
      <alignment horizontal="left" vertical="center"/>
    </xf>
    <xf numFmtId="0" fontId="18" fillId="0" borderId="0" xfId="5" applyAlignment="1">
      <alignment horizontal="left" vertical="center"/>
    </xf>
    <xf numFmtId="4" fontId="18" fillId="0" borderId="0" xfId="5" applyNumberFormat="1" applyAlignment="1">
      <alignment vertical="center"/>
    </xf>
    <xf numFmtId="164" fontId="12" fillId="0" borderId="2" xfId="2" applyNumberFormat="1" applyFont="1" applyFill="1" applyAlignment="1" applyProtection="1">
      <alignment horizontal="center" vertical="center"/>
      <protection hidden="1"/>
    </xf>
    <xf numFmtId="0" fontId="0" fillId="0" borderId="0" xfId="0" applyAlignment="1" applyProtection="1">
      <alignment wrapText="1"/>
      <protection locked="0"/>
    </xf>
    <xf numFmtId="0" fontId="13" fillId="5" borderId="56" xfId="2" applyFont="1" applyFill="1" applyBorder="1" applyAlignment="1" applyProtection="1">
      <alignment wrapText="1"/>
      <protection locked="0"/>
    </xf>
    <xf numFmtId="0" fontId="0" fillId="0" borderId="51" xfId="0" applyBorder="1" applyAlignment="1" applyProtection="1">
      <alignment wrapText="1"/>
      <protection locked="0"/>
    </xf>
    <xf numFmtId="0" fontId="0" fillId="0" borderId="39" xfId="0" applyBorder="1" applyAlignment="1" applyProtection="1">
      <alignment wrapText="1"/>
      <protection locked="0"/>
    </xf>
    <xf numFmtId="0" fontId="0" fillId="0" borderId="48" xfId="0" applyBorder="1" applyAlignment="1" applyProtection="1">
      <alignment wrapText="1"/>
      <protection locked="0"/>
    </xf>
    <xf numFmtId="0" fontId="13" fillId="0" borderId="51" xfId="2" applyFont="1" applyFill="1" applyBorder="1" applyAlignment="1" applyProtection="1">
      <alignment horizontal="center" vertical="center" wrapText="1"/>
      <protection hidden="1"/>
    </xf>
    <xf numFmtId="0" fontId="0" fillId="5" borderId="83" xfId="0" applyFill="1" applyBorder="1" applyAlignment="1" applyProtection="1">
      <alignment wrapText="1"/>
      <protection locked="0"/>
    </xf>
    <xf numFmtId="165" fontId="14" fillId="0" borderId="47" xfId="4" applyNumberFormat="1" applyFont="1" applyFill="1" applyBorder="1" applyAlignment="1" applyProtection="1">
      <alignment vertical="center"/>
      <protection hidden="1"/>
    </xf>
    <xf numFmtId="165" fontId="14" fillId="0" borderId="14" xfId="4" applyNumberFormat="1" applyFont="1" applyFill="1" applyBorder="1" applyAlignment="1" applyProtection="1">
      <alignment vertical="center"/>
      <protection hidden="1"/>
    </xf>
    <xf numFmtId="164" fontId="20" fillId="5" borderId="82" xfId="4" applyNumberFormat="1" applyFont="1" applyFill="1" applyBorder="1" applyAlignment="1" applyProtection="1">
      <alignment horizontal="right" vertical="center" wrapText="1"/>
      <protection hidden="1"/>
    </xf>
    <xf numFmtId="0" fontId="13" fillId="0" borderId="15" xfId="2" applyFont="1" applyFill="1" applyBorder="1" applyAlignment="1" applyProtection="1">
      <alignment vertical="center" wrapText="1"/>
      <protection hidden="1"/>
    </xf>
    <xf numFmtId="164" fontId="12" fillId="0" borderId="15" xfId="2" applyNumberFormat="1" applyFont="1" applyFill="1" applyBorder="1" applyAlignment="1" applyProtection="1">
      <alignment vertical="center"/>
      <protection hidden="1"/>
    </xf>
    <xf numFmtId="44" fontId="13" fillId="7" borderId="85" xfId="4" applyFont="1" applyFill="1" applyBorder="1" applyAlignment="1" applyProtection="1">
      <alignment vertical="center"/>
      <protection locked="0" hidden="1"/>
    </xf>
    <xf numFmtId="0" fontId="13" fillId="0" borderId="84" xfId="2" applyFont="1" applyFill="1" applyBorder="1" applyAlignment="1" applyProtection="1">
      <alignment horizontal="center" vertical="center"/>
      <protection locked="0" hidden="1"/>
    </xf>
    <xf numFmtId="0" fontId="13" fillId="0" borderId="86" xfId="2" applyFont="1" applyFill="1" applyBorder="1" applyAlignment="1" applyProtection="1">
      <alignment horizontal="center" vertical="center" wrapText="1"/>
      <protection locked="0" hidden="1"/>
    </xf>
    <xf numFmtId="2" fontId="12" fillId="0" borderId="36" xfId="4" applyNumberFormat="1" applyFont="1" applyFill="1" applyBorder="1" applyAlignment="1" applyProtection="1">
      <alignment horizontal="center" vertical="center"/>
      <protection locked="0" hidden="1"/>
    </xf>
    <xf numFmtId="0" fontId="2" fillId="5" borderId="78" xfId="3" applyFont="1" applyFill="1" applyBorder="1" applyAlignment="1" applyProtection="1">
      <alignment horizontal="center" vertical="center" wrapText="1"/>
      <protection locked="0"/>
    </xf>
    <xf numFmtId="166" fontId="14" fillId="0" borderId="14" xfId="4" applyNumberFormat="1" applyFont="1" applyFill="1" applyBorder="1" applyAlignment="1" applyProtection="1">
      <alignment vertical="center"/>
      <protection hidden="1"/>
    </xf>
    <xf numFmtId="0" fontId="26" fillId="0" borderId="0" xfId="5" applyFont="1"/>
    <xf numFmtId="44" fontId="26" fillId="0" borderId="0" xfId="4" applyFont="1"/>
    <xf numFmtId="0" fontId="0" fillId="5" borderId="87" xfId="0" applyFill="1" applyBorder="1" applyAlignment="1" applyProtection="1">
      <alignment horizontal="center" wrapText="1"/>
      <protection locked="0"/>
    </xf>
    <xf numFmtId="0" fontId="0" fillId="5" borderId="88" xfId="0" applyFill="1" applyBorder="1" applyAlignment="1" applyProtection="1">
      <alignment horizontal="center" wrapText="1"/>
      <protection locked="0"/>
    </xf>
    <xf numFmtId="0" fontId="0" fillId="5" borderId="89" xfId="0" applyFill="1" applyBorder="1" applyAlignment="1" applyProtection="1">
      <alignment horizontal="center" wrapText="1"/>
      <protection locked="0"/>
    </xf>
    <xf numFmtId="0" fontId="25" fillId="0" borderId="19" xfId="2" applyFont="1" applyFill="1" applyBorder="1" applyAlignment="1" applyProtection="1">
      <alignment horizontal="center" vertical="center" wrapText="1"/>
      <protection hidden="1"/>
    </xf>
    <xf numFmtId="0" fontId="10" fillId="0" borderId="20" xfId="2" applyFont="1" applyFill="1" applyBorder="1" applyAlignment="1" applyProtection="1">
      <alignment horizontal="center" vertical="center" wrapText="1"/>
      <protection hidden="1"/>
    </xf>
    <xf numFmtId="0" fontId="10" fillId="0" borderId="21" xfId="2" applyFont="1" applyFill="1" applyBorder="1" applyAlignment="1" applyProtection="1">
      <alignment horizontal="center" vertical="center" wrapText="1"/>
      <protection hidden="1"/>
    </xf>
    <xf numFmtId="0" fontId="12" fillId="0" borderId="43" xfId="2" applyFont="1" applyFill="1" applyBorder="1" applyAlignment="1" applyProtection="1">
      <alignment horizontal="left" vertical="center" wrapText="1"/>
      <protection hidden="1"/>
    </xf>
    <xf numFmtId="0" fontId="12" fillId="0" borderId="44" xfId="2" applyFont="1" applyFill="1" applyBorder="1" applyAlignment="1" applyProtection="1">
      <alignment horizontal="left" vertical="center" wrapText="1"/>
      <protection hidden="1"/>
    </xf>
    <xf numFmtId="0" fontId="12" fillId="0" borderId="50" xfId="2" applyFont="1" applyFill="1" applyBorder="1" applyAlignment="1" applyProtection="1">
      <alignment horizontal="left" vertical="center" wrapText="1"/>
      <protection hidden="1"/>
    </xf>
    <xf numFmtId="0" fontId="13" fillId="0" borderId="55" xfId="2" applyFont="1" applyFill="1" applyBorder="1" applyAlignment="1" applyProtection="1">
      <alignment horizontal="center" vertical="center" wrapText="1"/>
      <protection hidden="1"/>
    </xf>
    <xf numFmtId="0" fontId="13" fillId="0" borderId="0" xfId="2" applyFont="1" applyFill="1" applyBorder="1" applyAlignment="1" applyProtection="1">
      <alignment horizontal="center" vertical="center" wrapText="1"/>
      <protection hidden="1"/>
    </xf>
    <xf numFmtId="0" fontId="13" fillId="0" borderId="62" xfId="2" applyFont="1" applyFill="1" applyBorder="1" applyAlignment="1" applyProtection="1">
      <alignment horizontal="center" vertical="center" wrapText="1"/>
      <protection hidden="1"/>
    </xf>
    <xf numFmtId="49" fontId="0" fillId="0" borderId="70" xfId="0" applyNumberFormat="1" applyBorder="1" applyAlignment="1">
      <alignment horizontal="center"/>
    </xf>
    <xf numFmtId="0" fontId="0" fillId="0" borderId="69" xfId="0" applyBorder="1" applyAlignment="1">
      <alignment horizontal="center"/>
    </xf>
    <xf numFmtId="0" fontId="13" fillId="0" borderId="94" xfId="2" applyFont="1" applyFill="1" applyBorder="1" applyAlignment="1" applyProtection="1">
      <alignment horizontal="center" vertical="center" wrapText="1"/>
      <protection locked="0" hidden="1"/>
    </xf>
    <xf numFmtId="0" fontId="13" fillId="0" borderId="95" xfId="2" applyFont="1" applyFill="1" applyBorder="1" applyAlignment="1" applyProtection="1">
      <alignment horizontal="center" vertical="center" wrapText="1"/>
      <protection locked="0" hidden="1"/>
    </xf>
    <xf numFmtId="0" fontId="13" fillId="0" borderId="71" xfId="2" applyFont="1" applyFill="1" applyBorder="1" applyAlignment="1" applyProtection="1">
      <alignment horizontal="center" vertical="center" wrapText="1"/>
      <protection locked="0" hidden="1"/>
    </xf>
    <xf numFmtId="0" fontId="13" fillId="0" borderId="45" xfId="2" applyFont="1" applyFill="1" applyBorder="1" applyAlignment="1" applyProtection="1">
      <alignment horizontal="center" vertical="center" wrapText="1"/>
      <protection locked="0" hidden="1"/>
    </xf>
    <xf numFmtId="0" fontId="13" fillId="0" borderId="44" xfId="2" applyFont="1" applyFill="1" applyBorder="1" applyAlignment="1" applyProtection="1">
      <alignment horizontal="center" vertical="center"/>
      <protection locked="0" hidden="1"/>
    </xf>
    <xf numFmtId="0" fontId="13" fillId="0" borderId="50" xfId="2" applyFont="1" applyFill="1" applyBorder="1" applyAlignment="1" applyProtection="1">
      <alignment horizontal="center" vertical="center"/>
      <protection locked="0" hidden="1"/>
    </xf>
    <xf numFmtId="0" fontId="0" fillId="0" borderId="1" xfId="0" applyBorder="1" applyAlignment="1" applyProtection="1">
      <alignment horizontal="center"/>
      <protection hidden="1"/>
    </xf>
    <xf numFmtId="0" fontId="14" fillId="0" borderId="42" xfId="2" applyFont="1" applyFill="1" applyBorder="1" applyAlignment="1" applyProtection="1">
      <alignment horizontal="left"/>
      <protection hidden="1"/>
    </xf>
    <xf numFmtId="0" fontId="14" fillId="0" borderId="39" xfId="2" applyFont="1" applyFill="1" applyBorder="1" applyAlignment="1" applyProtection="1">
      <alignment horizontal="left"/>
      <protection hidden="1"/>
    </xf>
    <xf numFmtId="0" fontId="14" fillId="0" borderId="63" xfId="2" applyFont="1" applyFill="1" applyBorder="1" applyAlignment="1" applyProtection="1">
      <alignment horizontal="left"/>
      <protection hidden="1"/>
    </xf>
    <xf numFmtId="0" fontId="14" fillId="0" borderId="40" xfId="2" applyFont="1" applyFill="1" applyBorder="1" applyAlignment="1" applyProtection="1">
      <alignment horizontal="left"/>
      <protection hidden="1"/>
    </xf>
    <xf numFmtId="0" fontId="14" fillId="0" borderId="26" xfId="2" applyFont="1" applyFill="1" applyBorder="1" applyAlignment="1" applyProtection="1">
      <alignment horizontal="left"/>
      <protection hidden="1"/>
    </xf>
    <xf numFmtId="0" fontId="14" fillId="0" borderId="41" xfId="2" applyFont="1" applyFill="1" applyBorder="1" applyAlignment="1" applyProtection="1">
      <alignment horizontal="left"/>
      <protection hidden="1"/>
    </xf>
    <xf numFmtId="0" fontId="12" fillId="5" borderId="7" xfId="2" applyFont="1" applyFill="1" applyBorder="1" applyAlignment="1" applyProtection="1">
      <alignment horizontal="left"/>
      <protection locked="0"/>
    </xf>
    <xf numFmtId="0" fontId="12" fillId="5" borderId="12" xfId="2" applyFont="1" applyFill="1" applyBorder="1" applyAlignment="1" applyProtection="1">
      <alignment horizontal="left"/>
      <protection locked="0"/>
    </xf>
    <xf numFmtId="0" fontId="12" fillId="5" borderId="8" xfId="2" applyFont="1" applyFill="1" applyBorder="1" applyAlignment="1" applyProtection="1">
      <alignment horizontal="left"/>
      <protection locked="0"/>
    </xf>
    <xf numFmtId="0" fontId="12" fillId="5" borderId="13" xfId="2" applyFont="1" applyFill="1" applyBorder="1" applyAlignment="1" applyProtection="1">
      <alignment horizontal="left"/>
      <protection locked="0"/>
    </xf>
    <xf numFmtId="0" fontId="12" fillId="5" borderId="61" xfId="2" applyFont="1" applyFill="1" applyBorder="1" applyAlignment="1" applyProtection="1">
      <alignment horizontal="center"/>
      <protection locked="0"/>
    </xf>
    <xf numFmtId="0" fontId="12" fillId="5" borderId="1" xfId="2" applyFont="1" applyFill="1" applyBorder="1" applyAlignment="1" applyProtection="1">
      <alignment horizontal="center"/>
      <protection locked="0"/>
    </xf>
    <xf numFmtId="0" fontId="12" fillId="5" borderId="30" xfId="2" applyFont="1" applyFill="1" applyBorder="1" applyAlignment="1" applyProtection="1">
      <alignment horizontal="center"/>
      <protection locked="0"/>
    </xf>
    <xf numFmtId="0" fontId="12" fillId="5" borderId="64" xfId="2" applyFont="1" applyFill="1" applyBorder="1" applyAlignment="1" applyProtection="1">
      <alignment horizontal="center"/>
      <protection locked="0"/>
    </xf>
    <xf numFmtId="0" fontId="12" fillId="5" borderId="39" xfId="2" applyFont="1" applyFill="1" applyBorder="1" applyAlignment="1" applyProtection="1">
      <alignment horizontal="center"/>
      <protection locked="0"/>
    </xf>
    <xf numFmtId="0" fontId="12" fillId="5" borderId="48" xfId="2" applyFont="1" applyFill="1" applyBorder="1" applyAlignment="1" applyProtection="1">
      <alignment horizontal="center"/>
      <protection locked="0"/>
    </xf>
    <xf numFmtId="0" fontId="0" fillId="5" borderId="83" xfId="0" applyFill="1" applyBorder="1" applyAlignment="1" applyProtection="1">
      <alignment horizontal="center" wrapText="1"/>
      <protection locked="0"/>
    </xf>
    <xf numFmtId="0" fontId="2" fillId="0" borderId="55"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0" borderId="51" xfId="0" applyFont="1" applyBorder="1" applyAlignment="1" applyProtection="1">
      <alignment horizontal="center" vertical="center"/>
      <protection hidden="1"/>
    </xf>
    <xf numFmtId="2" fontId="13" fillId="0" borderId="96" xfId="4" applyNumberFormat="1" applyFont="1" applyFill="1" applyBorder="1" applyAlignment="1" applyProtection="1">
      <alignment horizontal="center" vertical="center" wrapText="1"/>
      <protection hidden="1"/>
    </xf>
    <xf numFmtId="2" fontId="13" fillId="0" borderId="97" xfId="4" applyNumberFormat="1" applyFont="1" applyFill="1" applyBorder="1" applyAlignment="1" applyProtection="1">
      <alignment horizontal="center" vertical="center" wrapText="1"/>
      <protection hidden="1"/>
    </xf>
    <xf numFmtId="0" fontId="13" fillId="6" borderId="92" xfId="2" applyFont="1" applyFill="1" applyBorder="1" applyAlignment="1" applyProtection="1">
      <alignment horizontal="center" vertical="center" wrapText="1"/>
      <protection hidden="1"/>
    </xf>
    <xf numFmtId="0" fontId="13" fillId="6" borderId="93" xfId="2" applyFont="1" applyFill="1" applyBorder="1" applyAlignment="1" applyProtection="1">
      <alignment horizontal="center" vertical="center" wrapText="1"/>
      <protection hidden="1"/>
    </xf>
    <xf numFmtId="1" fontId="21" fillId="5" borderId="90" xfId="0" applyNumberFormat="1" applyFont="1" applyFill="1" applyBorder="1" applyAlignment="1" applyProtection="1">
      <alignment horizontal="center" vertical="center"/>
      <protection hidden="1"/>
    </xf>
    <xf numFmtId="1" fontId="21" fillId="5" borderId="91" xfId="0" applyNumberFormat="1" applyFont="1" applyFill="1" applyBorder="1" applyAlignment="1" applyProtection="1">
      <alignment horizontal="center" vertical="center"/>
      <protection hidden="1"/>
    </xf>
    <xf numFmtId="3" fontId="14" fillId="5" borderId="15" xfId="2" applyNumberFormat="1" applyFont="1" applyFill="1" applyBorder="1" applyAlignment="1" applyProtection="1">
      <alignment horizontal="center" vertical="center"/>
      <protection hidden="1"/>
    </xf>
    <xf numFmtId="3" fontId="14" fillId="5" borderId="49" xfId="2" applyNumberFormat="1" applyFont="1" applyFill="1" applyBorder="1" applyAlignment="1" applyProtection="1">
      <alignment horizontal="center" vertical="center"/>
      <protection hidden="1"/>
    </xf>
    <xf numFmtId="2" fontId="13" fillId="0" borderId="55" xfId="2" applyNumberFormat="1" applyFont="1" applyFill="1" applyBorder="1" applyAlignment="1" applyProtection="1">
      <alignment horizontal="center" vertical="center" wrapText="1"/>
      <protection locked="0" hidden="1"/>
    </xf>
    <xf numFmtId="2" fontId="13" fillId="0" borderId="0" xfId="2" applyNumberFormat="1" applyFont="1" applyFill="1" applyBorder="1" applyAlignment="1" applyProtection="1">
      <alignment horizontal="center" vertical="center"/>
      <protection locked="0" hidden="1"/>
    </xf>
    <xf numFmtId="2" fontId="13" fillId="0" borderId="51" xfId="2" applyNumberFormat="1" applyFont="1" applyFill="1" applyBorder="1" applyAlignment="1" applyProtection="1">
      <alignment horizontal="center" vertical="center"/>
      <protection locked="0" hidden="1"/>
    </xf>
    <xf numFmtId="0" fontId="25" fillId="0" borderId="31" xfId="2" applyFont="1" applyFill="1" applyBorder="1" applyAlignment="1" applyProtection="1">
      <alignment horizontal="center" vertical="center" wrapText="1"/>
      <protection hidden="1"/>
    </xf>
    <xf numFmtId="0" fontId="10" fillId="0" borderId="1" xfId="2" applyFont="1" applyFill="1" applyBorder="1" applyAlignment="1" applyProtection="1">
      <alignment horizontal="center" vertical="center" wrapText="1"/>
      <protection hidden="1"/>
    </xf>
    <xf numFmtId="0" fontId="13" fillId="0" borderId="72" xfId="2" applyFont="1" applyFill="1" applyBorder="1" applyAlignment="1" applyProtection="1">
      <alignment horizontal="center" vertical="center" wrapText="1"/>
      <protection locked="0" hidden="1"/>
    </xf>
    <xf numFmtId="0" fontId="13" fillId="0" borderId="73" xfId="2" applyFont="1" applyFill="1" applyBorder="1" applyAlignment="1" applyProtection="1">
      <alignment horizontal="center" vertical="center" wrapText="1"/>
      <protection locked="0" hidden="1"/>
    </xf>
    <xf numFmtId="0" fontId="13" fillId="0" borderId="71" xfId="2" applyFont="1" applyFill="1" applyBorder="1" applyAlignment="1" applyProtection="1">
      <alignment horizontal="center" vertical="center"/>
      <protection locked="0" hidden="1"/>
    </xf>
    <xf numFmtId="0" fontId="13" fillId="0" borderId="45" xfId="2" applyFont="1" applyFill="1" applyBorder="1" applyAlignment="1" applyProtection="1">
      <alignment horizontal="center" vertical="center"/>
      <protection locked="0" hidden="1"/>
    </xf>
    <xf numFmtId="2" fontId="12" fillId="0" borderId="74" xfId="4" applyNumberFormat="1" applyFont="1" applyFill="1" applyBorder="1" applyAlignment="1" applyProtection="1">
      <alignment horizontal="center" vertical="center"/>
      <protection locked="0" hidden="1"/>
    </xf>
    <xf numFmtId="2" fontId="12" fillId="0" borderId="75" xfId="4" applyNumberFormat="1" applyFont="1" applyFill="1" applyBorder="1" applyAlignment="1" applyProtection="1">
      <alignment horizontal="center" vertical="center"/>
      <protection locked="0" hidden="1"/>
    </xf>
    <xf numFmtId="1" fontId="13" fillId="0" borderId="0" xfId="2" applyNumberFormat="1" applyFont="1" applyFill="1" applyBorder="1" applyAlignment="1" applyProtection="1">
      <alignment horizontal="center" vertical="center"/>
      <protection locked="0" hidden="1"/>
    </xf>
    <xf numFmtId="1" fontId="13" fillId="6" borderId="0" xfId="2" applyNumberFormat="1" applyFont="1" applyFill="1" applyBorder="1" applyAlignment="1" applyProtection="1">
      <alignment horizontal="center" vertical="center"/>
      <protection locked="0" hidden="1"/>
    </xf>
    <xf numFmtId="0" fontId="12" fillId="6" borderId="67" xfId="2" applyFont="1" applyFill="1" applyBorder="1" applyAlignment="1" applyProtection="1">
      <alignment horizontal="center" vertical="center" wrapText="1"/>
      <protection hidden="1"/>
    </xf>
    <xf numFmtId="0" fontId="12" fillId="6" borderId="68" xfId="2" applyFont="1" applyFill="1" applyBorder="1" applyAlignment="1" applyProtection="1">
      <alignment horizontal="center" vertical="center" wrapText="1"/>
      <protection hidden="1"/>
    </xf>
    <xf numFmtId="164" fontId="14" fillId="0" borderId="36" xfId="2" applyNumberFormat="1" applyFont="1" applyFill="1" applyBorder="1" applyAlignment="1" applyProtection="1">
      <alignment horizontal="center" vertical="center"/>
      <protection hidden="1"/>
    </xf>
    <xf numFmtId="0" fontId="13" fillId="0" borderId="77" xfId="2" applyFont="1" applyFill="1" applyBorder="1" applyAlignment="1" applyProtection="1">
      <alignment horizontal="center" vertical="center" wrapText="1"/>
      <protection hidden="1"/>
    </xf>
    <xf numFmtId="0" fontId="13" fillId="0" borderId="79" xfId="2" applyFont="1" applyFill="1" applyBorder="1" applyAlignment="1" applyProtection="1">
      <alignment horizontal="center" vertical="center" wrapText="1"/>
      <protection hidden="1"/>
    </xf>
    <xf numFmtId="0" fontId="13" fillId="0" borderId="80" xfId="2" applyFont="1" applyFill="1" applyBorder="1" applyAlignment="1" applyProtection="1">
      <alignment horizontal="left" vertical="center" wrapText="1"/>
      <protection hidden="1"/>
    </xf>
    <xf numFmtId="0" fontId="13" fillId="0" borderId="76" xfId="2" applyFont="1" applyFill="1" applyBorder="1" applyAlignment="1" applyProtection="1">
      <alignment horizontal="left" vertical="center" wrapText="1"/>
      <protection hidden="1"/>
    </xf>
    <xf numFmtId="0" fontId="13" fillId="0" borderId="81" xfId="2" applyFont="1" applyFill="1" applyBorder="1" applyAlignment="1" applyProtection="1">
      <alignment horizontal="left" vertical="center" wrapText="1"/>
      <protection hidden="1"/>
    </xf>
    <xf numFmtId="0" fontId="25" fillId="0" borderId="7" xfId="2" applyFont="1" applyFill="1" applyBorder="1" applyAlignment="1" applyProtection="1">
      <alignment horizontal="center" vertical="center" wrapText="1"/>
      <protection hidden="1"/>
    </xf>
    <xf numFmtId="0" fontId="11" fillId="0" borderId="8" xfId="2" applyFont="1" applyFill="1" applyBorder="1" applyAlignment="1" applyProtection="1">
      <alignment horizontal="center" vertical="center" wrapText="1"/>
      <protection hidden="1"/>
    </xf>
    <xf numFmtId="0" fontId="11" fillId="0" borderId="46" xfId="2" applyFont="1" applyFill="1" applyBorder="1" applyAlignment="1" applyProtection="1">
      <alignment horizontal="center" vertical="center" wrapText="1"/>
      <protection hidden="1"/>
    </xf>
    <xf numFmtId="0" fontId="11" fillId="0" borderId="9" xfId="2" applyFont="1" applyFill="1" applyBorder="1" applyAlignment="1" applyProtection="1">
      <alignment horizontal="center" vertical="center" wrapText="1"/>
      <protection hidden="1"/>
    </xf>
    <xf numFmtId="0" fontId="13" fillId="0" borderId="65" xfId="2" applyFont="1" applyFill="1" applyBorder="1" applyAlignment="1" applyProtection="1">
      <alignment horizontal="center" wrapText="1"/>
      <protection hidden="1"/>
    </xf>
    <xf numFmtId="0" fontId="13" fillId="0" borderId="66" xfId="2" applyFont="1" applyFill="1" applyBorder="1" applyAlignment="1" applyProtection="1">
      <alignment horizontal="center" wrapText="1"/>
      <protection hidden="1"/>
    </xf>
    <xf numFmtId="0" fontId="13" fillId="0" borderId="86" xfId="2" applyFont="1" applyFill="1" applyBorder="1" applyAlignment="1" applyProtection="1">
      <alignment horizontal="center" vertical="center" wrapText="1"/>
      <protection hidden="1"/>
    </xf>
    <xf numFmtId="0" fontId="0" fillId="5" borderId="56" xfId="0" applyFill="1" applyBorder="1" applyAlignment="1" applyProtection="1">
      <alignment horizontal="center" wrapText="1"/>
      <protection locked="0"/>
    </xf>
    <xf numFmtId="0" fontId="13" fillId="5" borderId="57" xfId="2" applyFont="1" applyFill="1" applyBorder="1" applyAlignment="1" applyProtection="1">
      <alignment horizontal="center" wrapText="1"/>
      <protection locked="0"/>
    </xf>
    <xf numFmtId="0" fontId="13" fillId="5" borderId="58" xfId="2" applyFont="1" applyFill="1" applyBorder="1" applyAlignment="1" applyProtection="1">
      <alignment horizontal="center" wrapText="1"/>
      <protection locked="0"/>
    </xf>
    <xf numFmtId="0" fontId="10" fillId="0" borderId="59" xfId="2" applyFont="1" applyFill="1" applyBorder="1" applyAlignment="1" applyProtection="1">
      <alignment horizontal="center" vertical="center" wrapText="1"/>
      <protection hidden="1"/>
    </xf>
    <xf numFmtId="0" fontId="10" fillId="0" borderId="60" xfId="2" applyFont="1" applyFill="1" applyBorder="1" applyAlignment="1" applyProtection="1">
      <alignment horizontal="center" vertical="center" wrapText="1"/>
      <protection hidden="1"/>
    </xf>
    <xf numFmtId="0" fontId="10" fillId="0" borderId="34" xfId="2" applyFont="1" applyFill="1" applyBorder="1" applyAlignment="1" applyProtection="1">
      <alignment horizontal="center" vertical="center" wrapText="1"/>
      <protection hidden="1"/>
    </xf>
    <xf numFmtId="0" fontId="12" fillId="0" borderId="55" xfId="2" applyFont="1" applyFill="1" applyBorder="1" applyAlignment="1" applyProtection="1">
      <alignment horizontal="left" vertical="center" wrapText="1"/>
      <protection hidden="1"/>
    </xf>
    <xf numFmtId="0" fontId="12" fillId="0" borderId="0" xfId="2" applyFont="1" applyFill="1" applyBorder="1" applyAlignment="1" applyProtection="1">
      <alignment horizontal="left" vertical="center" wrapText="1"/>
      <protection hidden="1"/>
    </xf>
    <xf numFmtId="0" fontId="12" fillId="0" borderId="51" xfId="2" applyFont="1" applyFill="1" applyBorder="1" applyAlignment="1" applyProtection="1">
      <alignment horizontal="left" vertical="center" wrapText="1"/>
      <protection hidden="1"/>
    </xf>
    <xf numFmtId="49" fontId="0" fillId="5" borderId="29" xfId="0" applyNumberFormat="1" applyFill="1" applyBorder="1" applyAlignment="1" applyProtection="1">
      <alignment horizontal="center" vertical="center"/>
      <protection locked="0"/>
    </xf>
    <xf numFmtId="49" fontId="0" fillId="5" borderId="60" xfId="0" applyNumberFormat="1" applyFill="1" applyBorder="1" applyAlignment="1" applyProtection="1">
      <alignment horizontal="center" vertical="center"/>
      <protection locked="0"/>
    </xf>
    <xf numFmtId="49" fontId="0" fillId="5" borderId="28" xfId="0" applyNumberFormat="1" applyFill="1" applyBorder="1" applyAlignment="1" applyProtection="1">
      <alignment horizontal="center" vertical="center"/>
      <protection locked="0"/>
    </xf>
    <xf numFmtId="0" fontId="13" fillId="0" borderId="29" xfId="2" applyFont="1" applyFill="1" applyBorder="1" applyAlignment="1" applyProtection="1">
      <alignment horizontal="center" vertical="center" wrapText="1"/>
      <protection hidden="1"/>
    </xf>
    <xf numFmtId="0" fontId="13" fillId="0" borderId="28" xfId="2" applyFont="1" applyFill="1" applyBorder="1" applyAlignment="1" applyProtection="1">
      <alignment horizontal="center" vertical="center" wrapText="1"/>
      <protection hidden="1"/>
    </xf>
    <xf numFmtId="0" fontId="0" fillId="5" borderId="29" xfId="0" applyFill="1" applyBorder="1" applyAlignment="1" applyProtection="1">
      <alignment horizontal="center" vertical="center"/>
      <protection locked="0"/>
    </xf>
    <xf numFmtId="0" fontId="0" fillId="5" borderId="34" xfId="0" applyFill="1" applyBorder="1" applyAlignment="1" applyProtection="1">
      <alignment horizontal="center" vertical="center"/>
      <protection locked="0"/>
    </xf>
    <xf numFmtId="0" fontId="0" fillId="0" borderId="23" xfId="0" applyBorder="1" applyAlignment="1" applyProtection="1">
      <alignment horizontal="center"/>
      <protection hidden="1"/>
    </xf>
    <xf numFmtId="0" fontId="11" fillId="0" borderId="20" xfId="2" applyFont="1" applyFill="1" applyBorder="1" applyAlignment="1" applyProtection="1">
      <alignment horizontal="center" vertical="center" wrapText="1"/>
      <protection hidden="1"/>
    </xf>
    <xf numFmtId="0" fontId="11" fillId="0" borderId="21" xfId="2" applyFont="1" applyFill="1" applyBorder="1" applyAlignment="1" applyProtection="1">
      <alignment horizontal="center" vertical="center" wrapText="1"/>
      <protection hidden="1"/>
    </xf>
    <xf numFmtId="0" fontId="13" fillId="5" borderId="56" xfId="2" applyFont="1" applyFill="1" applyBorder="1" applyAlignment="1" applyProtection="1">
      <alignment horizontal="center" wrapText="1"/>
      <protection locked="0"/>
    </xf>
    <xf numFmtId="0" fontId="13" fillId="0" borderId="38" xfId="2" applyFont="1" applyFill="1" applyBorder="1" applyAlignment="1" applyProtection="1">
      <alignment horizontal="center" vertical="center" wrapText="1"/>
      <protection hidden="1"/>
    </xf>
    <xf numFmtId="0" fontId="13" fillId="0" borderId="37" xfId="2" applyFont="1" applyFill="1" applyBorder="1" applyAlignment="1" applyProtection="1">
      <alignment horizontal="center" vertical="center" wrapText="1"/>
      <protection hidden="1"/>
    </xf>
    <xf numFmtId="0" fontId="13" fillId="0" borderId="17" xfId="2" applyFont="1" applyFill="1" applyBorder="1" applyAlignment="1" applyProtection="1">
      <alignment horizontal="center" vertical="center" wrapText="1"/>
      <protection hidden="1"/>
    </xf>
    <xf numFmtId="0" fontId="13" fillId="0" borderId="18" xfId="2" applyFont="1" applyFill="1" applyBorder="1" applyAlignment="1" applyProtection="1">
      <alignment horizontal="center" vertical="center" wrapText="1"/>
      <protection hidden="1"/>
    </xf>
    <xf numFmtId="0" fontId="13" fillId="0" borderId="40" xfId="2" applyFont="1" applyFill="1" applyBorder="1" applyAlignment="1" applyProtection="1">
      <alignment horizontal="center" vertical="center" wrapText="1"/>
      <protection hidden="1"/>
    </xf>
    <xf numFmtId="0" fontId="13" fillId="0" borderId="26" xfId="2" applyFont="1" applyFill="1" applyBorder="1" applyAlignment="1" applyProtection="1">
      <alignment horizontal="center" vertical="center" wrapText="1"/>
      <protection hidden="1"/>
    </xf>
    <xf numFmtId="0" fontId="10" fillId="0" borderId="52" xfId="2" applyFont="1" applyFill="1" applyBorder="1" applyAlignment="1" applyProtection="1">
      <alignment horizontal="center" vertical="center" wrapText="1"/>
      <protection hidden="1"/>
    </xf>
    <xf numFmtId="0" fontId="10" fillId="0" borderId="53" xfId="2" applyFont="1" applyFill="1" applyBorder="1" applyAlignment="1" applyProtection="1">
      <alignment horizontal="center" vertical="center" wrapText="1"/>
      <protection hidden="1"/>
    </xf>
    <xf numFmtId="0" fontId="10" fillId="0" borderId="54" xfId="2" applyFont="1" applyFill="1" applyBorder="1" applyAlignment="1" applyProtection="1">
      <alignment horizontal="center" vertical="center" wrapText="1"/>
      <protection hidden="1"/>
    </xf>
    <xf numFmtId="0" fontId="13" fillId="0" borderId="51" xfId="2" applyFont="1" applyFill="1" applyBorder="1" applyAlignment="1" applyProtection="1">
      <alignment horizontal="center" vertical="center" wrapText="1"/>
      <protection hidden="1"/>
    </xf>
    <xf numFmtId="0" fontId="12" fillId="0" borderId="17" xfId="2" applyFont="1" applyFill="1" applyBorder="1" applyAlignment="1" applyProtection="1">
      <alignment horizontal="left" vertical="center" wrapText="1"/>
      <protection hidden="1"/>
    </xf>
    <xf numFmtId="0" fontId="12" fillId="0" borderId="18" xfId="2" applyFont="1" applyFill="1" applyBorder="1" applyAlignment="1" applyProtection="1">
      <alignment horizontal="left" vertical="center" wrapText="1"/>
      <protection hidden="1"/>
    </xf>
    <xf numFmtId="0" fontId="12" fillId="0" borderId="16" xfId="2" applyFont="1" applyFill="1" applyBorder="1" applyAlignment="1" applyProtection="1">
      <alignment horizontal="left" vertical="center" wrapText="1"/>
      <protection hidden="1"/>
    </xf>
    <xf numFmtId="0" fontId="12" fillId="0" borderId="40" xfId="2" applyFont="1" applyFill="1" applyBorder="1" applyAlignment="1" applyProtection="1">
      <alignment horizontal="left" vertical="center" wrapText="1"/>
      <protection hidden="1"/>
    </xf>
    <xf numFmtId="0" fontId="12" fillId="0" borderId="26" xfId="2" applyFont="1" applyFill="1" applyBorder="1" applyAlignment="1" applyProtection="1">
      <alignment horizontal="left" vertical="center" wrapText="1"/>
      <protection hidden="1"/>
    </xf>
    <xf numFmtId="0" fontId="12" fillId="0" borderId="41" xfId="2" applyFont="1" applyFill="1" applyBorder="1" applyAlignment="1" applyProtection="1">
      <alignment horizontal="left" vertical="center" wrapText="1"/>
      <protection hidden="1"/>
    </xf>
    <xf numFmtId="0" fontId="0" fillId="0" borderId="0" xfId="0" applyAlignment="1" applyProtection="1">
      <alignment horizontal="center"/>
      <protection hidden="1"/>
    </xf>
    <xf numFmtId="0" fontId="5" fillId="0" borderId="0" xfId="1" applyFill="1" applyBorder="1" applyAlignment="1" applyProtection="1">
      <alignment horizontal="center"/>
      <protection hidden="1"/>
    </xf>
    <xf numFmtId="0" fontId="24" fillId="0" borderId="3" xfId="2" applyFont="1" applyFill="1" applyBorder="1" applyAlignment="1" applyProtection="1">
      <alignment horizontal="center" vertical="center" wrapText="1"/>
      <protection hidden="1"/>
    </xf>
    <xf numFmtId="0" fontId="15" fillId="0" borderId="4" xfId="2" applyFont="1" applyFill="1" applyBorder="1" applyAlignment="1" applyProtection="1">
      <alignment horizontal="center" vertical="center" wrapText="1"/>
      <protection hidden="1"/>
    </xf>
    <xf numFmtId="0" fontId="15" fillId="0" borderId="22" xfId="2" applyFont="1" applyFill="1" applyBorder="1" applyAlignment="1" applyProtection="1">
      <alignment horizontal="center" vertical="center" wrapText="1"/>
      <protection hidden="1"/>
    </xf>
    <xf numFmtId="0" fontId="15" fillId="0" borderId="5" xfId="2" applyFont="1" applyFill="1" applyBorder="1" applyAlignment="1" applyProtection="1">
      <alignment horizontal="center" vertical="center" wrapText="1"/>
      <protection hidden="1"/>
    </xf>
    <xf numFmtId="0" fontId="4" fillId="0" borderId="6" xfId="2" applyFont="1" applyFill="1" applyBorder="1" applyAlignment="1" applyProtection="1">
      <alignment horizontal="center"/>
      <protection hidden="1"/>
    </xf>
    <xf numFmtId="0" fontId="0" fillId="5" borderId="8" xfId="3" applyFont="1" applyFill="1" applyBorder="1" applyAlignment="1" applyProtection="1">
      <alignment horizontal="left" vertical="center" wrapText="1"/>
      <protection locked="0"/>
    </xf>
    <xf numFmtId="0" fontId="1" fillId="5" borderId="8" xfId="3" applyFill="1" applyBorder="1" applyAlignment="1" applyProtection="1">
      <alignment horizontal="left" vertical="center" wrapText="1"/>
      <protection locked="0"/>
    </xf>
    <xf numFmtId="0" fontId="1" fillId="5" borderId="46" xfId="3" applyFill="1" applyBorder="1" applyAlignment="1" applyProtection="1">
      <alignment horizontal="left" vertical="center" wrapText="1"/>
      <protection locked="0"/>
    </xf>
    <xf numFmtId="0" fontId="1" fillId="5" borderId="9" xfId="3" applyFill="1" applyBorder="1" applyAlignment="1" applyProtection="1">
      <alignment horizontal="left" vertical="center" wrapText="1"/>
      <protection locked="0"/>
    </xf>
    <xf numFmtId="49" fontId="1" fillId="5" borderId="2" xfId="3" applyNumberFormat="1" applyFill="1" applyBorder="1" applyAlignment="1" applyProtection="1">
      <alignment horizontal="left" vertical="center" wrapText="1"/>
      <protection locked="0"/>
    </xf>
    <xf numFmtId="49" fontId="1" fillId="5" borderId="15" xfId="3" applyNumberFormat="1" applyFill="1" applyBorder="1" applyAlignment="1" applyProtection="1">
      <alignment horizontal="left" vertical="center" wrapText="1"/>
      <protection locked="0"/>
    </xf>
    <xf numFmtId="49" fontId="1" fillId="5" borderId="11" xfId="3" applyNumberFormat="1" applyFill="1" applyBorder="1" applyAlignment="1" applyProtection="1">
      <alignment horizontal="left" vertical="center" wrapText="1"/>
      <protection locked="0"/>
    </xf>
    <xf numFmtId="0" fontId="1" fillId="5" borderId="2" xfId="3" applyFill="1" applyBorder="1" applyAlignment="1" applyProtection="1">
      <alignment horizontal="left" vertical="center" wrapText="1"/>
      <protection locked="0"/>
    </xf>
    <xf numFmtId="0" fontId="1" fillId="5" borderId="15" xfId="3" applyFill="1" applyBorder="1" applyAlignment="1" applyProtection="1">
      <alignment horizontal="left" vertical="center" wrapText="1"/>
      <protection locked="0"/>
    </xf>
    <xf numFmtId="0" fontId="1" fillId="5" borderId="11" xfId="3" applyFill="1" applyBorder="1" applyAlignment="1" applyProtection="1">
      <alignment horizontal="left" vertical="center" wrapText="1"/>
      <protection locked="0"/>
    </xf>
    <xf numFmtId="0" fontId="0" fillId="5" borderId="2" xfId="3" applyFont="1" applyFill="1" applyBorder="1" applyAlignment="1" applyProtection="1">
      <alignment horizontal="left" vertical="center" wrapText="1"/>
      <protection locked="0"/>
    </xf>
    <xf numFmtId="0" fontId="13" fillId="0" borderId="16" xfId="2" applyFont="1" applyFill="1" applyBorder="1" applyAlignment="1" applyProtection="1">
      <alignment horizontal="center" vertical="center" wrapText="1"/>
      <protection hidden="1"/>
    </xf>
    <xf numFmtId="0" fontId="1" fillId="5" borderId="15" xfId="3" applyFill="1" applyBorder="1" applyAlignment="1" applyProtection="1">
      <alignment horizontal="left" vertical="top" wrapText="1"/>
      <protection locked="0"/>
    </xf>
    <xf numFmtId="0" fontId="1" fillId="5" borderId="18" xfId="3" applyFill="1" applyBorder="1" applyAlignment="1" applyProtection="1">
      <alignment horizontal="left" vertical="top" wrapText="1"/>
      <protection locked="0"/>
    </xf>
    <xf numFmtId="0" fontId="1" fillId="5" borderId="49" xfId="3" applyFill="1" applyBorder="1" applyAlignment="1" applyProtection="1">
      <alignment horizontal="left" vertical="top" wrapText="1"/>
      <protection locked="0"/>
    </xf>
    <xf numFmtId="0" fontId="0" fillId="5" borderId="13" xfId="3" applyFont="1" applyFill="1" applyBorder="1" applyAlignment="1" applyProtection="1">
      <alignment vertical="center" wrapText="1"/>
      <protection locked="0"/>
    </xf>
    <xf numFmtId="0" fontId="1" fillId="5" borderId="13" xfId="3" applyFill="1" applyBorder="1" applyAlignment="1" applyProtection="1">
      <alignment vertical="center" wrapText="1"/>
      <protection locked="0"/>
    </xf>
    <xf numFmtId="0" fontId="4" fillId="0" borderId="13" xfId="2" applyFont="1" applyFill="1" applyBorder="1" applyAlignment="1" applyProtection="1">
      <alignment horizontal="center" vertical="center" wrapText="1"/>
      <protection hidden="1"/>
    </xf>
    <xf numFmtId="0" fontId="4" fillId="0" borderId="25" xfId="2" applyFont="1" applyFill="1" applyBorder="1" applyAlignment="1" applyProtection="1">
      <alignment horizontal="center" vertical="center" wrapText="1"/>
      <protection hidden="1"/>
    </xf>
    <xf numFmtId="0" fontId="4" fillId="0" borderId="14" xfId="2" applyFont="1" applyFill="1" applyBorder="1" applyAlignment="1" applyProtection="1">
      <alignment horizontal="center" vertical="center" wrapText="1"/>
      <protection hidden="1"/>
    </xf>
  </cellXfs>
  <cellStyles count="6">
    <cellStyle name="20 % - zvýraznenie3" xfId="3" builtinId="38"/>
    <cellStyle name="Mena" xfId="4" builtinId="4"/>
    <cellStyle name="Normálna" xfId="0" builtinId="0"/>
    <cellStyle name="Normálna 2" xfId="5" xr:uid="{00000000-0005-0000-0000-000003000000}"/>
    <cellStyle name="Poznámka" xfId="2" builtinId="10"/>
    <cellStyle name="Zlá" xfId="1" builtinId="27"/>
  </cellStyles>
  <dxfs count="9">
    <dxf>
      <fill>
        <patternFill>
          <bgColor theme="4" tint="0.79998168889431442"/>
        </patternFill>
      </fill>
      <border>
        <left style="hair">
          <color auto="1"/>
        </left>
        <right style="thin">
          <color auto="1"/>
        </right>
        <top style="hair">
          <color auto="1"/>
        </top>
        <bottom style="thin">
          <color auto="1"/>
        </bottom>
        <vertical/>
        <horizontal/>
      </border>
    </dxf>
    <dxf>
      <fill>
        <patternFill>
          <bgColor theme="4" tint="0.79998168889431442"/>
        </patternFill>
      </fill>
      <border>
        <left style="hair">
          <color auto="1"/>
        </left>
        <right style="thin">
          <color auto="1"/>
        </right>
        <top style="hair">
          <color auto="1"/>
        </top>
        <bottom style="hair">
          <color auto="1"/>
        </bottom>
        <vertical/>
        <horizontal/>
      </border>
    </dxf>
    <dxf>
      <font>
        <strike val="0"/>
      </font>
      <fill>
        <patternFill>
          <bgColor theme="4" tint="0.79998168889431442"/>
        </patternFill>
      </fill>
      <border>
        <left style="hair">
          <color auto="1"/>
        </left>
        <right style="hair">
          <color auto="1"/>
        </right>
        <top style="hair">
          <color auto="1"/>
        </top>
        <bottom style="hair">
          <color auto="1"/>
        </bottom>
      </border>
    </dxf>
    <dxf>
      <fill>
        <patternFill>
          <bgColor theme="4" tint="0.79998168889431442"/>
        </patternFill>
      </fill>
      <border>
        <left style="hair">
          <color auto="1"/>
        </left>
        <right style="hair">
          <color auto="1"/>
        </right>
        <top style="hair">
          <color auto="1"/>
        </top>
        <bottom style="thin">
          <color auto="1"/>
        </bottom>
        <vertical/>
        <horizontal/>
      </border>
    </dxf>
    <dxf>
      <font>
        <strike val="0"/>
      </font>
      <fill>
        <patternFill>
          <bgColor theme="4" tint="0.79998168889431442"/>
        </patternFill>
      </fill>
      <border>
        <left style="hair">
          <color auto="1"/>
        </left>
        <right style="hair">
          <color auto="1"/>
        </right>
        <top style="hair">
          <color auto="1"/>
        </top>
        <bottom style="hair">
          <color auto="1"/>
        </bottom>
      </border>
    </dxf>
    <dxf>
      <font>
        <strike val="0"/>
      </font>
      <fill>
        <patternFill>
          <bgColor theme="4" tint="0.79998168889431442"/>
        </patternFill>
      </fill>
      <border>
        <left style="hair">
          <color auto="1"/>
        </left>
        <right style="hair">
          <color auto="1"/>
        </right>
        <top style="hair">
          <color auto="1"/>
        </top>
        <bottom style="thin">
          <color auto="1"/>
        </bottom>
      </border>
    </dxf>
    <dxf>
      <font>
        <strike val="0"/>
      </font>
      <fill>
        <patternFill>
          <bgColor theme="4" tint="0.79998168889431442"/>
        </patternFill>
      </fill>
      <border>
        <left style="hair">
          <color auto="1"/>
        </left>
        <right style="hair">
          <color auto="1"/>
        </right>
        <top style="hair">
          <color auto="1"/>
        </top>
        <bottom style="hair">
          <color auto="1"/>
        </bottom>
      </border>
    </dxf>
    <dxf>
      <font>
        <strike val="0"/>
      </font>
      <fill>
        <patternFill>
          <bgColor theme="4" tint="0.79998168889431442"/>
        </patternFill>
      </fill>
      <border>
        <left style="hair">
          <color auto="1"/>
        </left>
        <right style="hair">
          <color auto="1"/>
        </right>
        <top style="hair">
          <color auto="1"/>
        </top>
        <bottom style="hair">
          <color auto="1"/>
        </bottom>
      </border>
    </dxf>
    <dxf>
      <font>
        <strike/>
      </font>
    </dxf>
  </dxfs>
  <tableStyles count="0" defaultTableStyle="TableStyleMedium2" defaultPivotStyle="PivotStyleLight16"/>
  <colors>
    <mruColors>
      <color rgb="FFFF0000"/>
      <color rgb="FFEE1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12</xdr:row>
          <xdr:rowOff>0</xdr:rowOff>
        </xdr:from>
        <xdr:to>
          <xdr:col>10</xdr:col>
          <xdr:colOff>190500</xdr:colOff>
          <xdr:row>13</xdr:row>
          <xdr:rowOff>38100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0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0</xdr:rowOff>
        </xdr:from>
        <xdr:to>
          <xdr:col>10</xdr:col>
          <xdr:colOff>182880</xdr:colOff>
          <xdr:row>13</xdr:row>
          <xdr:rowOff>563880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0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xdr:row>
          <xdr:rowOff>0</xdr:rowOff>
        </xdr:from>
        <xdr:to>
          <xdr:col>10</xdr:col>
          <xdr:colOff>182880</xdr:colOff>
          <xdr:row>14</xdr:row>
          <xdr:rowOff>563880</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0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10</xdr:col>
          <xdr:colOff>236220</xdr:colOff>
          <xdr:row>15</xdr:row>
          <xdr:rowOff>563880</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0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1:R87"/>
  <sheetViews>
    <sheetView topLeftCell="A65" zoomScale="90" zoomScaleNormal="90" zoomScaleSheetLayoutView="115" workbookViewId="0">
      <selection activeCell="H60" sqref="H60"/>
    </sheetView>
  </sheetViews>
  <sheetFormatPr defaultColWidth="8.6640625" defaultRowHeight="14.4" x14ac:dyDescent="0.3"/>
  <cols>
    <col min="1" max="1" width="3.33203125" style="14" customWidth="1"/>
    <col min="2" max="2" width="33.109375" style="14" customWidth="1"/>
    <col min="3" max="3" width="23.33203125" style="14" customWidth="1"/>
    <col min="4" max="4" width="24.6640625" style="14" customWidth="1"/>
    <col min="5" max="5" width="24.88671875" style="14" customWidth="1"/>
    <col min="6" max="7" width="25.109375" style="14" customWidth="1"/>
    <col min="8" max="8" width="28.44140625" style="14" customWidth="1"/>
    <col min="9" max="9" width="22.5546875" style="14" customWidth="1"/>
    <col min="10" max="10" width="3" style="14" customWidth="1"/>
    <col min="11" max="11" width="11.6640625" style="14" customWidth="1"/>
    <col min="12" max="12" width="21.44140625" style="14" customWidth="1"/>
    <col min="13" max="16384" width="8.6640625" style="14"/>
  </cols>
  <sheetData>
    <row r="1" spans="1:13" ht="15" thickBot="1" x14ac:dyDescent="0.35">
      <c r="A1" s="171"/>
      <c r="B1" s="172"/>
      <c r="C1" s="172"/>
      <c r="D1" s="172"/>
      <c r="E1" s="172"/>
      <c r="F1" s="172"/>
      <c r="G1" s="172"/>
      <c r="H1" s="172"/>
      <c r="I1" s="172"/>
      <c r="J1" s="171"/>
    </row>
    <row r="2" spans="1:13" ht="45.75" customHeight="1" thickBot="1" x14ac:dyDescent="0.35">
      <c r="A2" s="171"/>
      <c r="B2" s="173" t="s">
        <v>0</v>
      </c>
      <c r="C2" s="174"/>
      <c r="D2" s="174"/>
      <c r="E2" s="174"/>
      <c r="F2" s="174"/>
      <c r="G2" s="175"/>
      <c r="H2" s="175"/>
      <c r="I2" s="176"/>
      <c r="J2" s="171"/>
    </row>
    <row r="3" spans="1:13" ht="15" thickBot="1" x14ac:dyDescent="0.35">
      <c r="A3" s="171"/>
      <c r="B3" s="177"/>
      <c r="C3" s="177"/>
      <c r="D3" s="177"/>
      <c r="E3" s="177"/>
      <c r="F3" s="177"/>
      <c r="G3" s="177"/>
      <c r="H3" s="177"/>
      <c r="I3" s="177"/>
      <c r="J3" s="171"/>
    </row>
    <row r="4" spans="1:13" x14ac:dyDescent="0.3">
      <c r="A4" s="171"/>
      <c r="B4" s="16" t="s">
        <v>1</v>
      </c>
      <c r="C4" s="178"/>
      <c r="D4" s="179"/>
      <c r="E4" s="179"/>
      <c r="F4" s="179"/>
      <c r="G4" s="180"/>
      <c r="H4" s="180"/>
      <c r="I4" s="181"/>
      <c r="J4" s="171"/>
    </row>
    <row r="5" spans="1:13" x14ac:dyDescent="0.3">
      <c r="A5" s="171"/>
      <c r="B5" s="17" t="s">
        <v>2</v>
      </c>
      <c r="C5" s="182"/>
      <c r="D5" s="182"/>
      <c r="E5" s="182"/>
      <c r="F5" s="182"/>
      <c r="G5" s="183"/>
      <c r="H5" s="183"/>
      <c r="I5" s="184"/>
      <c r="J5" s="171"/>
      <c r="K5" s="18"/>
      <c r="L5" s="18"/>
      <c r="M5" s="18"/>
    </row>
    <row r="6" spans="1:13" x14ac:dyDescent="0.3">
      <c r="A6" s="171"/>
      <c r="B6" s="17" t="s">
        <v>3</v>
      </c>
      <c r="C6" s="185"/>
      <c r="D6" s="185"/>
      <c r="E6" s="185"/>
      <c r="F6" s="185"/>
      <c r="G6" s="186"/>
      <c r="H6" s="186"/>
      <c r="I6" s="187"/>
      <c r="J6" s="171"/>
    </row>
    <row r="7" spans="1:13" x14ac:dyDescent="0.3">
      <c r="A7" s="171"/>
      <c r="B7" s="17" t="s">
        <v>4</v>
      </c>
      <c r="C7" s="188"/>
      <c r="D7" s="185"/>
      <c r="E7" s="185"/>
      <c r="F7" s="185"/>
      <c r="G7" s="186"/>
      <c r="H7" s="186"/>
      <c r="I7" s="187"/>
      <c r="J7" s="171"/>
    </row>
    <row r="8" spans="1:13" x14ac:dyDescent="0.3">
      <c r="A8" s="171"/>
      <c r="B8" s="17" t="s">
        <v>5</v>
      </c>
      <c r="C8" s="188"/>
      <c r="D8" s="185"/>
      <c r="E8" s="185"/>
      <c r="F8" s="185"/>
      <c r="G8" s="186"/>
      <c r="H8" s="186"/>
      <c r="I8" s="187"/>
      <c r="J8" s="171"/>
    </row>
    <row r="9" spans="1:13" x14ac:dyDescent="0.3">
      <c r="A9" s="171"/>
      <c r="B9" s="17" t="s">
        <v>6</v>
      </c>
      <c r="C9" s="190"/>
      <c r="D9" s="191"/>
      <c r="E9" s="191"/>
      <c r="F9" s="191"/>
      <c r="G9" s="191"/>
      <c r="H9" s="191"/>
      <c r="I9" s="192"/>
      <c r="J9" s="171"/>
    </row>
    <row r="10" spans="1:13" ht="15.75" customHeight="1" thickBot="1" x14ac:dyDescent="0.35">
      <c r="A10" s="171"/>
      <c r="B10" s="19" t="s">
        <v>7</v>
      </c>
      <c r="C10" s="193" t="s">
        <v>8</v>
      </c>
      <c r="D10" s="193"/>
      <c r="E10" s="194"/>
      <c r="F10" s="195"/>
      <c r="G10" s="196"/>
      <c r="H10" s="196"/>
      <c r="I10" s="197"/>
      <c r="J10" s="171"/>
    </row>
    <row r="11" spans="1:13" ht="15" thickBot="1" x14ac:dyDescent="0.35">
      <c r="A11" s="171"/>
      <c r="B11" s="177"/>
      <c r="C11" s="177"/>
      <c r="D11" s="177"/>
      <c r="E11" s="177"/>
      <c r="F11" s="177"/>
      <c r="G11" s="177"/>
      <c r="H11" s="177"/>
      <c r="I11" s="177"/>
      <c r="J11" s="171"/>
    </row>
    <row r="12" spans="1:13" ht="30" customHeight="1" x14ac:dyDescent="0.3">
      <c r="A12" s="171"/>
      <c r="B12" s="128" t="s">
        <v>9</v>
      </c>
      <c r="C12" s="129"/>
      <c r="D12" s="129"/>
      <c r="E12" s="129"/>
      <c r="F12" s="129"/>
      <c r="G12" s="130"/>
      <c r="H12" s="130"/>
      <c r="I12" s="131"/>
      <c r="J12" s="171"/>
    </row>
    <row r="13" spans="1:13" ht="42.75" customHeight="1" x14ac:dyDescent="0.3">
      <c r="A13" s="171"/>
      <c r="B13" s="165" t="s">
        <v>10</v>
      </c>
      <c r="C13" s="166"/>
      <c r="D13" s="166"/>
      <c r="E13" s="166"/>
      <c r="F13" s="166"/>
      <c r="G13" s="166"/>
      <c r="H13" s="167"/>
      <c r="I13" s="20"/>
      <c r="J13" s="171"/>
    </row>
    <row r="14" spans="1:13" ht="45" customHeight="1" x14ac:dyDescent="0.3">
      <c r="A14" s="171"/>
      <c r="B14" s="165" t="s">
        <v>11</v>
      </c>
      <c r="C14" s="166"/>
      <c r="D14" s="166"/>
      <c r="E14" s="166"/>
      <c r="F14" s="166"/>
      <c r="G14" s="166"/>
      <c r="H14" s="167"/>
      <c r="I14" s="20"/>
      <c r="J14" s="171"/>
    </row>
    <row r="15" spans="1:13" ht="45" customHeight="1" x14ac:dyDescent="0.3">
      <c r="A15" s="171"/>
      <c r="B15" s="165" t="s">
        <v>12</v>
      </c>
      <c r="C15" s="166"/>
      <c r="D15" s="166"/>
      <c r="E15" s="166"/>
      <c r="F15" s="166"/>
      <c r="G15" s="166"/>
      <c r="H15" s="167"/>
      <c r="I15" s="20"/>
      <c r="J15" s="171"/>
    </row>
    <row r="16" spans="1:13" ht="45" customHeight="1" thickBot="1" x14ac:dyDescent="0.35">
      <c r="A16" s="171"/>
      <c r="B16" s="168" t="s">
        <v>13</v>
      </c>
      <c r="C16" s="169"/>
      <c r="D16" s="169"/>
      <c r="E16" s="169"/>
      <c r="F16" s="169"/>
      <c r="G16" s="169"/>
      <c r="H16" s="170"/>
      <c r="I16" s="21"/>
      <c r="J16" s="171"/>
    </row>
    <row r="17" spans="1:12" ht="15.75" customHeight="1" thickBot="1" x14ac:dyDescent="0.35">
      <c r="A17" s="171"/>
      <c r="B17" s="151"/>
      <c r="C17" s="151"/>
      <c r="D17" s="151"/>
      <c r="E17" s="151"/>
      <c r="F17" s="151"/>
      <c r="G17" s="151"/>
      <c r="H17" s="151"/>
      <c r="I17" s="151"/>
      <c r="J17" s="171"/>
    </row>
    <row r="18" spans="1:12" ht="34.5" customHeight="1" x14ac:dyDescent="0.3">
      <c r="A18" s="171"/>
      <c r="B18" s="61" t="s">
        <v>14</v>
      </c>
      <c r="C18" s="152"/>
      <c r="D18" s="152"/>
      <c r="E18" s="152"/>
      <c r="F18" s="152"/>
      <c r="G18" s="152"/>
      <c r="H18" s="152"/>
      <c r="I18" s="153"/>
      <c r="J18" s="171"/>
    </row>
    <row r="19" spans="1:12" ht="22.5" customHeight="1" x14ac:dyDescent="0.3">
      <c r="A19" s="171"/>
      <c r="B19" s="157" t="s">
        <v>15</v>
      </c>
      <c r="C19" s="158"/>
      <c r="D19" s="158"/>
      <c r="E19" s="158"/>
      <c r="F19" s="158"/>
      <c r="G19" s="158"/>
      <c r="H19" s="189"/>
      <c r="I19" s="22" t="s">
        <v>16</v>
      </c>
      <c r="J19" s="171"/>
      <c r="L19" s="15"/>
    </row>
    <row r="20" spans="1:12" ht="59.25" customHeight="1" x14ac:dyDescent="0.3">
      <c r="A20" s="171"/>
      <c r="B20" s="64" t="s">
        <v>17</v>
      </c>
      <c r="C20" s="65"/>
      <c r="D20" s="65"/>
      <c r="E20" s="65"/>
      <c r="F20" s="65"/>
      <c r="G20" s="65"/>
      <c r="H20" s="65"/>
      <c r="I20" s="66"/>
      <c r="J20" s="171"/>
    </row>
    <row r="21" spans="1:12" ht="33" customHeight="1" x14ac:dyDescent="0.3">
      <c r="A21" s="171"/>
      <c r="B21" s="155" t="s">
        <v>18</v>
      </c>
      <c r="C21" s="156"/>
      <c r="D21" s="38"/>
      <c r="E21" s="38"/>
      <c r="F21" s="38"/>
      <c r="G21" s="38"/>
      <c r="H21" s="38"/>
      <c r="I21" s="40"/>
      <c r="J21" s="171"/>
    </row>
    <row r="22" spans="1:12" ht="20.25" customHeight="1" x14ac:dyDescent="0.3">
      <c r="A22" s="171"/>
      <c r="B22" s="157" t="s">
        <v>19</v>
      </c>
      <c r="C22" s="158"/>
      <c r="D22" s="38"/>
      <c r="E22" s="38"/>
      <c r="F22" s="38"/>
      <c r="G22" s="38"/>
      <c r="H22" s="38"/>
      <c r="I22" s="40"/>
      <c r="J22" s="171"/>
    </row>
    <row r="23" spans="1:12" ht="19.5" customHeight="1" x14ac:dyDescent="0.3">
      <c r="A23" s="171"/>
      <c r="B23" s="157" t="s">
        <v>20</v>
      </c>
      <c r="C23" s="158"/>
      <c r="D23" s="38"/>
      <c r="E23" s="38"/>
      <c r="F23" s="38"/>
      <c r="G23" s="38"/>
      <c r="H23" s="38"/>
      <c r="I23" s="40"/>
      <c r="J23" s="171"/>
    </row>
    <row r="24" spans="1:12" ht="18" customHeight="1" x14ac:dyDescent="0.3">
      <c r="A24" s="171"/>
      <c r="B24" s="157" t="s">
        <v>21</v>
      </c>
      <c r="C24" s="158"/>
      <c r="D24" s="38"/>
      <c r="E24" s="38"/>
      <c r="F24" s="38"/>
      <c r="G24" s="38"/>
      <c r="H24" s="38"/>
      <c r="I24" s="40"/>
      <c r="J24" s="171"/>
    </row>
    <row r="25" spans="1:12" ht="17.25" customHeight="1" thickBot="1" x14ac:dyDescent="0.35">
      <c r="A25" s="171"/>
      <c r="B25" s="159" t="s">
        <v>22</v>
      </c>
      <c r="C25" s="160"/>
      <c r="D25" s="41"/>
      <c r="E25" s="41"/>
      <c r="F25" s="41"/>
      <c r="G25" s="41"/>
      <c r="H25" s="41"/>
      <c r="I25" s="42"/>
      <c r="J25" s="171"/>
    </row>
    <row r="26" spans="1:12" ht="17.25" customHeight="1" thickBot="1" x14ac:dyDescent="0.35">
      <c r="A26" s="171"/>
      <c r="J26" s="171"/>
    </row>
    <row r="27" spans="1:12" ht="37.5" customHeight="1" thickBot="1" x14ac:dyDescent="0.35">
      <c r="A27" s="171"/>
      <c r="B27" s="61" t="s">
        <v>23</v>
      </c>
      <c r="C27" s="62"/>
      <c r="D27" s="62"/>
      <c r="E27" s="62"/>
      <c r="F27" s="62"/>
      <c r="G27" s="62"/>
      <c r="H27" s="62"/>
      <c r="I27" s="63"/>
      <c r="J27" s="171"/>
    </row>
    <row r="28" spans="1:12" ht="27.6" customHeight="1" x14ac:dyDescent="0.3">
      <c r="A28" s="171"/>
      <c r="B28" s="161" t="s">
        <v>24</v>
      </c>
      <c r="C28" s="162"/>
      <c r="D28" s="162"/>
      <c r="E28" s="162"/>
      <c r="F28" s="162"/>
      <c r="G28" s="162"/>
      <c r="H28" s="162"/>
      <c r="I28" s="163"/>
      <c r="J28" s="171"/>
    </row>
    <row r="29" spans="1:12" ht="59.4" customHeight="1" x14ac:dyDescent="0.3">
      <c r="A29" s="171"/>
      <c r="B29" s="141" t="s">
        <v>25</v>
      </c>
      <c r="C29" s="142"/>
      <c r="D29" s="142"/>
      <c r="E29" s="142"/>
      <c r="F29" s="142"/>
      <c r="G29" s="142"/>
      <c r="H29" s="142"/>
      <c r="I29" s="143"/>
      <c r="J29" s="171"/>
    </row>
    <row r="30" spans="1:12" ht="44.1" customHeight="1" x14ac:dyDescent="0.3">
      <c r="A30" s="171"/>
      <c r="B30" s="23" t="s">
        <v>26</v>
      </c>
      <c r="C30" s="68" t="s">
        <v>27</v>
      </c>
      <c r="D30" s="68"/>
      <c r="E30" s="68"/>
      <c r="F30" s="68"/>
      <c r="G30" s="24" t="s">
        <v>28</v>
      </c>
      <c r="H30" s="68" t="s">
        <v>29</v>
      </c>
      <c r="I30" s="164"/>
      <c r="J30" s="171"/>
    </row>
    <row r="31" spans="1:12" ht="48" customHeight="1" x14ac:dyDescent="0.3">
      <c r="A31" s="171"/>
      <c r="B31" s="25">
        <v>1</v>
      </c>
      <c r="C31" s="154"/>
      <c r="D31" s="154"/>
      <c r="E31" s="154"/>
      <c r="F31" s="154"/>
      <c r="G31" s="39"/>
      <c r="H31" s="136"/>
      <c r="I31" s="137"/>
      <c r="J31" s="171"/>
    </row>
    <row r="32" spans="1:12" ht="51.6" customHeight="1" x14ac:dyDescent="0.3">
      <c r="A32" s="171"/>
      <c r="B32" s="25">
        <v>2</v>
      </c>
      <c r="C32" s="135"/>
      <c r="D32" s="135"/>
      <c r="E32" s="135"/>
      <c r="F32" s="135"/>
      <c r="G32" s="39"/>
      <c r="H32" s="136"/>
      <c r="I32" s="137"/>
      <c r="J32" s="171"/>
    </row>
    <row r="33" spans="1:10" ht="30.6" customHeight="1" x14ac:dyDescent="0.3">
      <c r="A33" s="171"/>
      <c r="B33" s="138" t="s">
        <v>30</v>
      </c>
      <c r="C33" s="139"/>
      <c r="D33" s="139"/>
      <c r="E33" s="139"/>
      <c r="F33" s="139"/>
      <c r="G33" s="139"/>
      <c r="H33" s="139"/>
      <c r="I33" s="140"/>
      <c r="J33" s="171"/>
    </row>
    <row r="34" spans="1:10" ht="27" customHeight="1" x14ac:dyDescent="0.3">
      <c r="A34" s="171"/>
      <c r="B34" s="141" t="s">
        <v>31</v>
      </c>
      <c r="C34" s="142"/>
      <c r="D34" s="142"/>
      <c r="E34" s="142"/>
      <c r="F34" s="142"/>
      <c r="G34" s="142"/>
      <c r="H34" s="142"/>
      <c r="I34" s="143"/>
      <c r="J34" s="171"/>
    </row>
    <row r="35" spans="1:10" ht="24.6" customHeight="1" x14ac:dyDescent="0.3">
      <c r="A35" s="171"/>
      <c r="B35" s="26" t="s">
        <v>32</v>
      </c>
      <c r="C35" s="144" t="s">
        <v>33</v>
      </c>
      <c r="D35" s="145"/>
      <c r="E35" s="146"/>
      <c r="F35" s="147" t="s">
        <v>34</v>
      </c>
      <c r="G35" s="148"/>
      <c r="H35" s="149"/>
      <c r="I35" s="150"/>
      <c r="J35" s="171"/>
    </row>
    <row r="36" spans="1:10" ht="96" customHeight="1" thickBot="1" x14ac:dyDescent="0.35">
      <c r="A36" s="171"/>
      <c r="B36" s="123" t="s">
        <v>89</v>
      </c>
      <c r="C36" s="124"/>
      <c r="D36" s="54" t="s">
        <v>16</v>
      </c>
      <c r="E36" s="125" t="s">
        <v>90</v>
      </c>
      <c r="F36" s="126"/>
      <c r="G36" s="126"/>
      <c r="H36" s="126"/>
      <c r="I36" s="127"/>
      <c r="J36" s="171"/>
    </row>
    <row r="37" spans="1:10" ht="15" thickBot="1" x14ac:dyDescent="0.35">
      <c r="A37" s="171"/>
      <c r="B37" s="27"/>
      <c r="C37" s="28"/>
      <c r="D37" s="28"/>
      <c r="E37" s="28"/>
      <c r="F37" s="28"/>
      <c r="G37" s="29"/>
      <c r="H37" s="29"/>
      <c r="I37" s="29"/>
      <c r="J37" s="171"/>
    </row>
    <row r="38" spans="1:10" ht="30" customHeight="1" x14ac:dyDescent="0.3">
      <c r="A38" s="171"/>
      <c r="B38" s="128" t="s">
        <v>35</v>
      </c>
      <c r="C38" s="129"/>
      <c r="D38" s="129"/>
      <c r="E38" s="129"/>
      <c r="F38" s="129"/>
      <c r="G38" s="130"/>
      <c r="H38" s="130"/>
      <c r="I38" s="131"/>
      <c r="J38" s="171"/>
    </row>
    <row r="39" spans="1:10" ht="28.5" customHeight="1" x14ac:dyDescent="0.3">
      <c r="A39" s="171"/>
      <c r="B39" s="132" t="s">
        <v>36</v>
      </c>
      <c r="C39" s="133"/>
      <c r="D39" s="48" t="s">
        <v>37</v>
      </c>
      <c r="E39" s="30" t="s">
        <v>38</v>
      </c>
      <c r="F39" s="134" t="s">
        <v>39</v>
      </c>
      <c r="G39" s="134"/>
      <c r="H39" s="52" t="s">
        <v>92</v>
      </c>
      <c r="I39" s="51" t="s">
        <v>93</v>
      </c>
      <c r="J39" s="171"/>
    </row>
    <row r="40" spans="1:10" ht="18" customHeight="1" x14ac:dyDescent="0.3">
      <c r="A40" s="171"/>
      <c r="B40" s="120" t="s">
        <v>40</v>
      </c>
      <c r="C40" s="121"/>
      <c r="D40" s="49">
        <f>'Výkaz výmer'!F34</f>
        <v>500000</v>
      </c>
      <c r="E40" s="37">
        <f>IF(C$10="Som platcom DPH",D40*0.2,0)</f>
        <v>100000</v>
      </c>
      <c r="F40" s="122">
        <f>SUM(D40+E40)</f>
        <v>600000</v>
      </c>
      <c r="G40" s="122"/>
      <c r="H40" s="53">
        <v>80</v>
      </c>
      <c r="I40" s="50">
        <v>600000</v>
      </c>
      <c r="J40" s="171"/>
    </row>
    <row r="41" spans="1:10" ht="23.1" customHeight="1" thickBot="1" x14ac:dyDescent="0.4">
      <c r="A41" s="171"/>
      <c r="B41" s="79" t="s">
        <v>91</v>
      </c>
      <c r="C41" s="80"/>
      <c r="D41" s="80"/>
      <c r="E41" s="80"/>
      <c r="F41" s="80"/>
      <c r="G41" s="80"/>
      <c r="H41" s="81"/>
      <c r="I41" s="45">
        <f>H40*((I40-F40)/I40)</f>
        <v>0</v>
      </c>
      <c r="J41" s="171"/>
    </row>
    <row r="42" spans="1:10" ht="15" thickBot="1" x14ac:dyDescent="0.35">
      <c r="A42" s="171"/>
      <c r="J42" s="171"/>
    </row>
    <row r="43" spans="1:10" ht="21" x14ac:dyDescent="0.3">
      <c r="A43" s="171"/>
      <c r="B43" s="110" t="s">
        <v>41</v>
      </c>
      <c r="C43" s="111"/>
      <c r="D43" s="62"/>
      <c r="E43" s="62"/>
      <c r="F43" s="62"/>
      <c r="G43" s="62"/>
      <c r="H43" s="62"/>
      <c r="I43" s="63"/>
      <c r="J43" s="171"/>
    </row>
    <row r="44" spans="1:10" ht="21" customHeight="1" x14ac:dyDescent="0.3">
      <c r="A44" s="171"/>
      <c r="B44" s="112" t="s">
        <v>92</v>
      </c>
      <c r="C44" s="113"/>
      <c r="D44" s="114" t="s">
        <v>42</v>
      </c>
      <c r="E44" s="115"/>
      <c r="F44" s="114" t="s">
        <v>43</v>
      </c>
      <c r="G44" s="76"/>
      <c r="H44" s="76" t="s">
        <v>44</v>
      </c>
      <c r="I44" s="77"/>
      <c r="J44" s="171"/>
    </row>
    <row r="45" spans="1:10" ht="22.5" customHeight="1" x14ac:dyDescent="0.3">
      <c r="A45" s="171"/>
      <c r="B45" s="116">
        <v>5</v>
      </c>
      <c r="C45" s="117"/>
      <c r="D45" s="119">
        <v>60</v>
      </c>
      <c r="E45" s="119"/>
      <c r="F45" s="119">
        <v>120</v>
      </c>
      <c r="G45" s="119"/>
      <c r="H45" s="105">
        <v>60</v>
      </c>
      <c r="I45" s="106"/>
      <c r="J45" s="171"/>
    </row>
    <row r="46" spans="1:10" ht="34.5" customHeight="1" x14ac:dyDescent="0.3">
      <c r="A46" s="171"/>
      <c r="B46" s="107" t="s">
        <v>96</v>
      </c>
      <c r="C46" s="108"/>
      <c r="D46" s="108"/>
      <c r="E46" s="108"/>
      <c r="F46" s="108"/>
      <c r="G46" s="108"/>
      <c r="H46" s="108"/>
      <c r="I46" s="109"/>
      <c r="J46" s="171"/>
    </row>
    <row r="47" spans="1:10" ht="18.600000000000001" thickBot="1" x14ac:dyDescent="0.4">
      <c r="A47" s="171"/>
      <c r="B47" s="79" t="s">
        <v>91</v>
      </c>
      <c r="C47" s="80"/>
      <c r="D47" s="80"/>
      <c r="E47" s="80"/>
      <c r="F47" s="80"/>
      <c r="G47" s="80"/>
      <c r="H47" s="81"/>
      <c r="I47" s="45">
        <f>B45*((F45-H45)/(F45-D45))</f>
        <v>5</v>
      </c>
      <c r="J47" s="171"/>
    </row>
    <row r="48" spans="1:10" ht="15" thickBot="1" x14ac:dyDescent="0.35">
      <c r="A48" s="171"/>
      <c r="J48" s="171"/>
    </row>
    <row r="49" spans="1:18" ht="27.9" customHeight="1" x14ac:dyDescent="0.3">
      <c r="A49" s="171"/>
      <c r="B49" s="110" t="s">
        <v>45</v>
      </c>
      <c r="C49" s="111"/>
      <c r="D49" s="62"/>
      <c r="E49" s="62"/>
      <c r="F49" s="62"/>
      <c r="G49" s="62"/>
      <c r="H49" s="62"/>
      <c r="I49" s="63"/>
      <c r="J49" s="171"/>
    </row>
    <row r="50" spans="1:18" ht="27.9" customHeight="1" x14ac:dyDescent="0.3">
      <c r="A50" s="171"/>
      <c r="B50" s="112" t="s">
        <v>92</v>
      </c>
      <c r="C50" s="113"/>
      <c r="D50" s="114" t="s">
        <v>46</v>
      </c>
      <c r="E50" s="115"/>
      <c r="F50" s="114" t="s">
        <v>47</v>
      </c>
      <c r="G50" s="76"/>
      <c r="H50" s="76" t="s">
        <v>44</v>
      </c>
      <c r="I50" s="77"/>
      <c r="J50" s="171"/>
    </row>
    <row r="51" spans="1:18" ht="27.9" customHeight="1" x14ac:dyDescent="0.3">
      <c r="A51" s="171"/>
      <c r="B51" s="116">
        <v>10</v>
      </c>
      <c r="C51" s="117"/>
      <c r="D51" s="118">
        <v>0</v>
      </c>
      <c r="E51" s="118"/>
      <c r="F51" s="118">
        <v>60</v>
      </c>
      <c r="G51" s="118"/>
      <c r="H51" s="105">
        <v>60</v>
      </c>
      <c r="I51" s="106"/>
      <c r="J51" s="171"/>
    </row>
    <row r="52" spans="1:18" ht="27.9" customHeight="1" x14ac:dyDescent="0.3">
      <c r="A52" s="171"/>
      <c r="B52" s="107" t="s">
        <v>48</v>
      </c>
      <c r="C52" s="108"/>
      <c r="D52" s="108"/>
      <c r="E52" s="108"/>
      <c r="F52" s="108"/>
      <c r="G52" s="108"/>
      <c r="H52" s="108"/>
      <c r="I52" s="109"/>
      <c r="J52" s="171"/>
    </row>
    <row r="53" spans="1:18" ht="18.600000000000001" thickBot="1" x14ac:dyDescent="0.4">
      <c r="A53" s="171"/>
      <c r="B53" s="79" t="s">
        <v>91</v>
      </c>
      <c r="C53" s="80"/>
      <c r="D53" s="80"/>
      <c r="E53" s="80"/>
      <c r="F53" s="80"/>
      <c r="G53" s="80"/>
      <c r="H53" s="81"/>
      <c r="I53" s="45">
        <f>B51*((H51-D51)/(F51-D51))</f>
        <v>10</v>
      </c>
      <c r="J53" s="171"/>
      <c r="M53"/>
      <c r="N53"/>
      <c r="O53"/>
      <c r="P53"/>
      <c r="Q53"/>
      <c r="R53"/>
    </row>
    <row r="54" spans="1:18" ht="15" thickBot="1" x14ac:dyDescent="0.35">
      <c r="A54" s="171"/>
      <c r="J54" s="171"/>
      <c r="M54"/>
      <c r="N54"/>
      <c r="O54"/>
      <c r="P54"/>
      <c r="Q54"/>
      <c r="R54"/>
    </row>
    <row r="55" spans="1:18" ht="45.6" customHeight="1" x14ac:dyDescent="0.3">
      <c r="A55" s="171"/>
      <c r="B55" s="61" t="s">
        <v>49</v>
      </c>
      <c r="C55" s="62"/>
      <c r="D55" s="62"/>
      <c r="E55" s="62"/>
      <c r="F55" s="62"/>
      <c r="G55" s="62"/>
      <c r="H55" s="62"/>
      <c r="I55" s="63"/>
      <c r="J55" s="171"/>
      <c r="M55"/>
      <c r="N55"/>
      <c r="O55"/>
      <c r="P55"/>
      <c r="Q55"/>
      <c r="R55"/>
    </row>
    <row r="56" spans="1:18" ht="90.6" customHeight="1" x14ac:dyDescent="0.3">
      <c r="A56" s="171"/>
      <c r="B56" s="64" t="s">
        <v>94</v>
      </c>
      <c r="C56" s="65"/>
      <c r="D56" s="65"/>
      <c r="E56" s="65"/>
      <c r="F56" s="65"/>
      <c r="G56" s="65"/>
      <c r="H56" s="65"/>
      <c r="I56" s="66"/>
      <c r="J56" s="171"/>
    </row>
    <row r="57" spans="1:18" x14ac:dyDescent="0.3">
      <c r="A57" s="171"/>
      <c r="B57" s="67" t="s">
        <v>50</v>
      </c>
      <c r="C57" s="68"/>
      <c r="D57" s="68"/>
      <c r="E57" s="68"/>
      <c r="F57" s="68"/>
      <c r="G57" s="69"/>
      <c r="H57" s="70" t="str">
        <f>C35</f>
        <v>meno a priezvisko</v>
      </c>
      <c r="I57" s="71"/>
      <c r="J57" s="171"/>
    </row>
    <row r="58" spans="1:18" ht="30" customHeight="1" x14ac:dyDescent="0.3">
      <c r="A58" s="171"/>
      <c r="B58" s="72" t="s">
        <v>92</v>
      </c>
      <c r="C58" s="73"/>
      <c r="D58" s="74" t="s">
        <v>102</v>
      </c>
      <c r="E58" s="75"/>
      <c r="F58" s="74" t="s">
        <v>101</v>
      </c>
      <c r="G58" s="75"/>
      <c r="H58" s="76" t="s">
        <v>44</v>
      </c>
      <c r="I58" s="77"/>
      <c r="J58" s="171"/>
    </row>
    <row r="59" spans="1:18" ht="18" x14ac:dyDescent="0.3">
      <c r="A59" s="171"/>
      <c r="B59" s="99">
        <v>5</v>
      </c>
      <c r="C59" s="100"/>
      <c r="D59" s="68">
        <v>0</v>
      </c>
      <c r="E59" s="68"/>
      <c r="F59" s="101">
        <v>1500</v>
      </c>
      <c r="G59" s="102"/>
      <c r="H59" s="103">
        <v>1500</v>
      </c>
      <c r="I59" s="104"/>
      <c r="J59" s="171"/>
    </row>
    <row r="60" spans="1:18" ht="40.5" customHeight="1" x14ac:dyDescent="0.3">
      <c r="A60" s="171"/>
      <c r="B60" s="23" t="s">
        <v>26</v>
      </c>
      <c r="C60" s="68" t="s">
        <v>27</v>
      </c>
      <c r="D60" s="68"/>
      <c r="E60" s="68"/>
      <c r="F60" s="68"/>
      <c r="G60" s="24" t="s">
        <v>51</v>
      </c>
      <c r="H60" s="24" t="s">
        <v>52</v>
      </c>
      <c r="I60" s="43" t="s">
        <v>53</v>
      </c>
      <c r="J60" s="171"/>
    </row>
    <row r="61" spans="1:18" ht="57.75" customHeight="1" x14ac:dyDescent="0.3">
      <c r="A61" s="171"/>
      <c r="B61" s="31">
        <v>1</v>
      </c>
      <c r="C61" s="95"/>
      <c r="D61" s="95"/>
      <c r="E61" s="95"/>
      <c r="F61" s="95"/>
      <c r="G61" s="44"/>
      <c r="H61" s="44"/>
      <c r="I61" s="47"/>
      <c r="J61" s="171"/>
    </row>
    <row r="62" spans="1:18" ht="55.5" customHeight="1" x14ac:dyDescent="0.3">
      <c r="A62" s="171"/>
      <c r="B62" s="31">
        <v>2</v>
      </c>
      <c r="C62" s="95"/>
      <c r="D62" s="95"/>
      <c r="E62" s="95"/>
      <c r="F62" s="95"/>
      <c r="G62" s="44"/>
      <c r="H62" s="44"/>
      <c r="I62" s="47"/>
      <c r="J62" s="171"/>
    </row>
    <row r="63" spans="1:18" ht="55.5" customHeight="1" x14ac:dyDescent="0.3">
      <c r="A63" s="171"/>
      <c r="B63" s="31">
        <v>3</v>
      </c>
      <c r="C63" s="58"/>
      <c r="D63" s="59"/>
      <c r="E63" s="59"/>
      <c r="F63" s="60"/>
      <c r="G63" s="44"/>
      <c r="H63" s="44"/>
      <c r="I63" s="47"/>
      <c r="J63" s="171"/>
    </row>
    <row r="64" spans="1:18" ht="55.5" customHeight="1" x14ac:dyDescent="0.3">
      <c r="A64" s="171"/>
      <c r="B64" s="31">
        <v>4</v>
      </c>
      <c r="C64" s="58"/>
      <c r="D64" s="59"/>
      <c r="E64" s="59"/>
      <c r="F64" s="60"/>
      <c r="G64" s="44"/>
      <c r="H64" s="44"/>
      <c r="I64" s="47"/>
      <c r="J64" s="171"/>
    </row>
    <row r="65" spans="1:10" ht="55.5" customHeight="1" x14ac:dyDescent="0.3">
      <c r="A65" s="171"/>
      <c r="B65" s="31">
        <v>5</v>
      </c>
      <c r="C65" s="58"/>
      <c r="D65" s="59"/>
      <c r="E65" s="59"/>
      <c r="F65" s="60"/>
      <c r="G65" s="44"/>
      <c r="H65" s="44"/>
      <c r="I65" s="47"/>
      <c r="J65" s="171"/>
    </row>
    <row r="66" spans="1:10" ht="55.5" customHeight="1" x14ac:dyDescent="0.3">
      <c r="A66" s="171"/>
      <c r="B66" s="31">
        <v>6</v>
      </c>
      <c r="C66" s="58"/>
      <c r="D66" s="59"/>
      <c r="E66" s="59"/>
      <c r="F66" s="60"/>
      <c r="G66" s="44"/>
      <c r="H66" s="44"/>
      <c r="I66" s="47"/>
      <c r="J66" s="171"/>
    </row>
    <row r="67" spans="1:10" ht="55.5" customHeight="1" x14ac:dyDescent="0.3">
      <c r="A67" s="171"/>
      <c r="B67" s="31">
        <v>7</v>
      </c>
      <c r="C67" s="58"/>
      <c r="D67" s="59"/>
      <c r="E67" s="59"/>
      <c r="F67" s="60"/>
      <c r="G67" s="44"/>
      <c r="H67" s="44"/>
      <c r="I67" s="47"/>
      <c r="J67" s="171"/>
    </row>
    <row r="68" spans="1:10" ht="24.9" customHeight="1" x14ac:dyDescent="0.3">
      <c r="A68" s="171"/>
      <c r="B68" s="96" t="s">
        <v>98</v>
      </c>
      <c r="C68" s="97"/>
      <c r="D68" s="97"/>
      <c r="E68" s="97"/>
      <c r="F68" s="97"/>
      <c r="G68" s="97"/>
      <c r="H68" s="97"/>
      <c r="I68" s="98"/>
      <c r="J68" s="171"/>
    </row>
    <row r="69" spans="1:10" ht="21" customHeight="1" thickBot="1" x14ac:dyDescent="0.4">
      <c r="A69" s="171"/>
      <c r="B69" s="79" t="s">
        <v>91</v>
      </c>
      <c r="C69" s="80"/>
      <c r="D69" s="80"/>
      <c r="E69" s="80"/>
      <c r="F69" s="80"/>
      <c r="G69" s="80"/>
      <c r="H69" s="81"/>
      <c r="I69" s="46">
        <f>B59*((H59-D59)/(F59-D59))</f>
        <v>5</v>
      </c>
      <c r="J69" s="171"/>
    </row>
    <row r="70" spans="1:10" ht="18.600000000000001" thickBot="1" x14ac:dyDescent="0.4">
      <c r="A70" s="171"/>
      <c r="B70" s="82" t="s">
        <v>95</v>
      </c>
      <c r="C70" s="83"/>
      <c r="D70" s="83"/>
      <c r="E70" s="83"/>
      <c r="F70" s="83"/>
      <c r="G70" s="83"/>
      <c r="H70" s="84"/>
      <c r="I70" s="55">
        <f>I69+I53+I47+I41</f>
        <v>20</v>
      </c>
      <c r="J70" s="171"/>
    </row>
    <row r="71" spans="1:10" x14ac:dyDescent="0.3">
      <c r="A71" s="171"/>
      <c r="B71" s="85" t="s">
        <v>54</v>
      </c>
      <c r="C71" s="87" t="s">
        <v>55</v>
      </c>
      <c r="D71" s="87"/>
      <c r="E71" s="87"/>
      <c r="F71" s="89" t="s">
        <v>56</v>
      </c>
      <c r="G71" s="90"/>
      <c r="H71" s="90"/>
      <c r="I71" s="91"/>
      <c r="J71" s="171"/>
    </row>
    <row r="72" spans="1:10" ht="15" thickBot="1" x14ac:dyDescent="0.35">
      <c r="A72" s="171"/>
      <c r="B72" s="86"/>
      <c r="C72" s="88"/>
      <c r="D72" s="88"/>
      <c r="E72" s="88"/>
      <c r="F72" s="92"/>
      <c r="G72" s="93"/>
      <c r="H72" s="93"/>
      <c r="I72" s="94"/>
      <c r="J72" s="171"/>
    </row>
    <row r="73" spans="1:10" x14ac:dyDescent="0.3">
      <c r="A73" s="171"/>
      <c r="B73" s="78"/>
      <c r="C73" s="78"/>
      <c r="D73" s="78"/>
      <c r="E73" s="78"/>
      <c r="F73" s="78"/>
      <c r="G73" s="78"/>
      <c r="H73" s="78"/>
      <c r="I73" s="78"/>
      <c r="J73" s="171"/>
    </row>
    <row r="79" spans="1:10" ht="21" customHeight="1" x14ac:dyDescent="0.3"/>
    <row r="81" ht="15.75" customHeight="1" x14ac:dyDescent="0.3"/>
    <row r="83" ht="15.75" customHeight="1" x14ac:dyDescent="0.3"/>
    <row r="84" ht="15.75" customHeight="1" x14ac:dyDescent="0.3"/>
    <row r="86" ht="21" customHeight="1" x14ac:dyDescent="0.3"/>
    <row r="87" ht="30" customHeight="1" x14ac:dyDescent="0.3"/>
  </sheetData>
  <sheetProtection selectLockedCells="1"/>
  <mergeCells count="99">
    <mergeCell ref="C66:F66"/>
    <mergeCell ref="A1:A73"/>
    <mergeCell ref="B1:I1"/>
    <mergeCell ref="J1:J73"/>
    <mergeCell ref="B2:I2"/>
    <mergeCell ref="B3:I3"/>
    <mergeCell ref="C4:I4"/>
    <mergeCell ref="C5:I5"/>
    <mergeCell ref="C6:I6"/>
    <mergeCell ref="C7:I7"/>
    <mergeCell ref="C8:I8"/>
    <mergeCell ref="B19:H19"/>
    <mergeCell ref="C9:I9"/>
    <mergeCell ref="C10:E10"/>
    <mergeCell ref="F10:I10"/>
    <mergeCell ref="B11:I11"/>
    <mergeCell ref="B12:I12"/>
    <mergeCell ref="B13:H13"/>
    <mergeCell ref="B14:H14"/>
    <mergeCell ref="B15:H15"/>
    <mergeCell ref="B16:H16"/>
    <mergeCell ref="B17:I17"/>
    <mergeCell ref="B18:I18"/>
    <mergeCell ref="C31:F31"/>
    <mergeCell ref="H31:I31"/>
    <mergeCell ref="B20:I20"/>
    <mergeCell ref="B21:C21"/>
    <mergeCell ref="B22:C22"/>
    <mergeCell ref="B23:C23"/>
    <mergeCell ref="B24:C24"/>
    <mergeCell ref="B25:C25"/>
    <mergeCell ref="B27:I27"/>
    <mergeCell ref="B28:I28"/>
    <mergeCell ref="B29:I29"/>
    <mergeCell ref="C30:F30"/>
    <mergeCell ref="H30:I30"/>
    <mergeCell ref="C32:F32"/>
    <mergeCell ref="H32:I32"/>
    <mergeCell ref="B33:I33"/>
    <mergeCell ref="B34:I34"/>
    <mergeCell ref="C35:E35"/>
    <mergeCell ref="F35:G35"/>
    <mergeCell ref="H35:I35"/>
    <mergeCell ref="B36:C36"/>
    <mergeCell ref="E36:I36"/>
    <mergeCell ref="B38:I38"/>
    <mergeCell ref="B39:C39"/>
    <mergeCell ref="F39:G39"/>
    <mergeCell ref="B45:C45"/>
    <mergeCell ref="D45:E45"/>
    <mergeCell ref="F45:G45"/>
    <mergeCell ref="H45:I45"/>
    <mergeCell ref="B40:C40"/>
    <mergeCell ref="B43:I43"/>
    <mergeCell ref="B44:C44"/>
    <mergeCell ref="D44:E44"/>
    <mergeCell ref="F44:G44"/>
    <mergeCell ref="H44:I44"/>
    <mergeCell ref="F40:G40"/>
    <mergeCell ref="H51:I51"/>
    <mergeCell ref="B52:I52"/>
    <mergeCell ref="B53:H53"/>
    <mergeCell ref="B46:I46"/>
    <mergeCell ref="B47:H47"/>
    <mergeCell ref="B49:I49"/>
    <mergeCell ref="B50:C50"/>
    <mergeCell ref="D50:E50"/>
    <mergeCell ref="F50:G50"/>
    <mergeCell ref="H50:I50"/>
    <mergeCell ref="B51:C51"/>
    <mergeCell ref="D51:E51"/>
    <mergeCell ref="F51:G51"/>
    <mergeCell ref="B73:I73"/>
    <mergeCell ref="B41:H41"/>
    <mergeCell ref="B70:H70"/>
    <mergeCell ref="B71:B72"/>
    <mergeCell ref="C71:E72"/>
    <mergeCell ref="F71:I72"/>
    <mergeCell ref="C62:F62"/>
    <mergeCell ref="C67:F67"/>
    <mergeCell ref="B68:I68"/>
    <mergeCell ref="B69:H69"/>
    <mergeCell ref="B59:C59"/>
    <mergeCell ref="D59:E59"/>
    <mergeCell ref="F59:G59"/>
    <mergeCell ref="H59:I59"/>
    <mergeCell ref="C60:F60"/>
    <mergeCell ref="C61:F61"/>
    <mergeCell ref="C63:F63"/>
    <mergeCell ref="C64:F64"/>
    <mergeCell ref="C65:F65"/>
    <mergeCell ref="B55:I55"/>
    <mergeCell ref="B56:I56"/>
    <mergeCell ref="B57:G57"/>
    <mergeCell ref="H57:I57"/>
    <mergeCell ref="B58:C58"/>
    <mergeCell ref="D58:E58"/>
    <mergeCell ref="F58:G58"/>
    <mergeCell ref="H58:I58"/>
  </mergeCells>
  <conditionalFormatting sqref="B21:B22 B23:C25">
    <cfRule type="expression" dxfId="8" priority="10" stopIfTrue="1">
      <formula>$I$19="áno"</formula>
    </cfRule>
  </conditionalFormatting>
  <conditionalFormatting sqref="C61:C67 G61:H67">
    <cfRule type="expression" dxfId="7" priority="2">
      <formula>$I$19="nie"</formula>
    </cfRule>
  </conditionalFormatting>
  <conditionalFormatting sqref="D21:D25">
    <cfRule type="expression" dxfId="6" priority="8">
      <formula>$I$19="nie"</formula>
    </cfRule>
  </conditionalFormatting>
  <conditionalFormatting sqref="D25">
    <cfRule type="expression" dxfId="5" priority="3">
      <formula>$I$19="nie"</formula>
    </cfRule>
  </conditionalFormatting>
  <conditionalFormatting sqref="E21:I25">
    <cfRule type="expression" dxfId="4" priority="13">
      <formula>$I$19="nie"</formula>
    </cfRule>
  </conditionalFormatting>
  <conditionalFormatting sqref="E25:I25">
    <cfRule type="expression" dxfId="3" priority="11">
      <formula>$I$19="nie"</formula>
    </cfRule>
  </conditionalFormatting>
  <conditionalFormatting sqref="H59">
    <cfRule type="expression" dxfId="2" priority="4">
      <formula>$I$19="nie"</formula>
    </cfRule>
  </conditionalFormatting>
  <conditionalFormatting sqref="I21:I24">
    <cfRule type="expression" dxfId="1" priority="12">
      <formula>$I$19="nie"</formula>
    </cfRule>
  </conditionalFormatting>
  <conditionalFormatting sqref="I25">
    <cfRule type="expression" dxfId="0" priority="9">
      <formula>$I$19="nie"</formula>
    </cfRule>
  </conditionalFormatting>
  <dataValidations count="5">
    <dataValidation type="whole" showInputMessage="1" showErrorMessage="1" sqref="H45:I45" xr:uid="{00000000-0002-0000-0000-000000000000}">
      <formula1>60</formula1>
      <formula2>120</formula2>
    </dataValidation>
    <dataValidation type="whole" showInputMessage="1" showErrorMessage="1" sqref="H51:I51" xr:uid="{00000000-0002-0000-0000-000001000000}">
      <formula1>0</formula1>
      <formula2>60</formula2>
    </dataValidation>
    <dataValidation type="whole" allowBlank="1" showInputMessage="1" showErrorMessage="1" sqref="H59:I59" xr:uid="{00000000-0002-0000-0000-000002000000}">
      <formula1>0</formula1>
      <formula2>1500</formula2>
    </dataValidation>
    <dataValidation type="list" allowBlank="1" showInputMessage="1" showErrorMessage="1" sqref="C10:D10" xr:uid="{00000000-0002-0000-0000-000003000000}">
      <formula1>"Som platcom DPH,Nie som platcom DPH"</formula1>
    </dataValidation>
    <dataValidation type="list" allowBlank="1" showInputMessage="1" showErrorMessage="1" sqref="I19 D36" xr:uid="{00000000-0002-0000-0000-000004000000}">
      <formula1>"áno, nie"</formula1>
    </dataValidation>
  </dataValidations>
  <pageMargins left="0.7" right="0.7" top="0.75" bottom="0.75" header="0.3" footer="0.3"/>
  <pageSetup paperSize="9" scale="6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8</xdr:col>
                    <xdr:colOff>0</xdr:colOff>
                    <xdr:row>12</xdr:row>
                    <xdr:rowOff>0</xdr:rowOff>
                  </from>
                  <to>
                    <xdr:col>10</xdr:col>
                    <xdr:colOff>190500</xdr:colOff>
                    <xdr:row>13</xdr:row>
                    <xdr:rowOff>38100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8</xdr:col>
                    <xdr:colOff>0</xdr:colOff>
                    <xdr:row>13</xdr:row>
                    <xdr:rowOff>0</xdr:rowOff>
                  </from>
                  <to>
                    <xdr:col>10</xdr:col>
                    <xdr:colOff>182880</xdr:colOff>
                    <xdr:row>13</xdr:row>
                    <xdr:rowOff>563880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8</xdr:col>
                    <xdr:colOff>0</xdr:colOff>
                    <xdr:row>14</xdr:row>
                    <xdr:rowOff>0</xdr:rowOff>
                  </from>
                  <to>
                    <xdr:col>10</xdr:col>
                    <xdr:colOff>182880</xdr:colOff>
                    <xdr:row>14</xdr:row>
                    <xdr:rowOff>563880</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8</xdr:col>
                    <xdr:colOff>0</xdr:colOff>
                    <xdr:row>15</xdr:row>
                    <xdr:rowOff>0</xdr:rowOff>
                  </from>
                  <to>
                    <xdr:col>10</xdr:col>
                    <xdr:colOff>236220</xdr:colOff>
                    <xdr:row>15</xdr:row>
                    <xdr:rowOff>563880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M34"/>
  <sheetViews>
    <sheetView showGridLines="0" topLeftCell="A6" workbookViewId="0">
      <selection activeCell="E34" sqref="E34"/>
    </sheetView>
  </sheetViews>
  <sheetFormatPr defaultColWidth="9.109375" defaultRowHeight="10.199999999999999" x14ac:dyDescent="0.2"/>
  <cols>
    <col min="1" max="1" width="7.109375" style="32" customWidth="1"/>
    <col min="2" max="2" width="1" style="32" customWidth="1"/>
    <col min="3" max="3" width="3.5546875" style="32" customWidth="1"/>
    <col min="4" max="4" width="3.6640625" style="32" customWidth="1"/>
    <col min="5" max="5" width="24.33203125" style="32" customWidth="1"/>
    <col min="6" max="6" width="25" style="32" customWidth="1"/>
    <col min="7" max="7" width="6.44140625" style="32" customWidth="1"/>
    <col min="8" max="8" width="12" style="32" customWidth="1"/>
    <col min="9" max="9" width="13.5546875" style="32" customWidth="1"/>
    <col min="10" max="10" width="19.109375" style="32" customWidth="1"/>
    <col min="11" max="11" width="19.109375" style="32" hidden="1" customWidth="1"/>
    <col min="12" max="12" width="8" style="32" customWidth="1"/>
    <col min="13" max="13" width="9.33203125" style="32" hidden="1" customWidth="1"/>
    <col min="14" max="14" width="9.109375" style="32"/>
    <col min="15" max="20" width="12.109375" style="32" hidden="1" customWidth="1"/>
    <col min="21" max="21" width="14" style="32" hidden="1" customWidth="1"/>
    <col min="22" max="22" width="10.5546875" style="32" customWidth="1"/>
    <col min="23" max="23" width="14" style="32" customWidth="1"/>
    <col min="24" max="24" width="10.5546875" style="32" customWidth="1"/>
    <col min="25" max="25" width="12.88671875" style="32" customWidth="1"/>
    <col min="26" max="26" width="9.44140625" style="32" customWidth="1"/>
    <col min="27" max="27" width="12.88671875" style="32" customWidth="1"/>
    <col min="28" max="28" width="14" style="32" customWidth="1"/>
    <col min="29" max="29" width="9.44140625" style="32" customWidth="1"/>
    <col min="30" max="30" width="12.88671875" style="32" customWidth="1"/>
    <col min="31" max="31" width="14" style="32" customWidth="1"/>
    <col min="32" max="16384" width="9.109375" style="32"/>
  </cols>
  <sheetData>
    <row r="1" spans="1:65" s="33" customFormat="1" ht="24.15" customHeight="1" x14ac:dyDescent="0.3">
      <c r="A1"/>
      <c r="B1"/>
      <c r="C1"/>
      <c r="D1"/>
      <c r="E1"/>
      <c r="F1"/>
      <c r="G1"/>
      <c r="H1"/>
      <c r="I1"/>
      <c r="J1"/>
      <c r="K1"/>
      <c r="L1"/>
      <c r="M1" t="s">
        <v>58</v>
      </c>
      <c r="N1"/>
      <c r="O1"/>
      <c r="P1">
        <f>O1*H7</f>
        <v>0</v>
      </c>
      <c r="Q1">
        <v>0</v>
      </c>
      <c r="R1">
        <f>Q1*H7</f>
        <v>0</v>
      </c>
      <c r="S1">
        <v>0</v>
      </c>
      <c r="T1">
        <f>S1*H7</f>
        <v>0</v>
      </c>
      <c r="U1"/>
      <c r="V1"/>
      <c r="W1"/>
      <c r="X1"/>
      <c r="AR1" s="34" t="s">
        <v>59</v>
      </c>
      <c r="AT1" s="34" t="s">
        <v>57</v>
      </c>
      <c r="AU1" s="34" t="s">
        <v>60</v>
      </c>
      <c r="AY1" s="35" t="s">
        <v>61</v>
      </c>
      <c r="BE1" s="36">
        <f>IF(N1="základná",J7,0)</f>
        <v>0</v>
      </c>
      <c r="BF1" s="36">
        <f>IF(N1="znížená",J7,0)</f>
        <v>0</v>
      </c>
      <c r="BG1" s="36">
        <f>IF(N1="zákl. prenesená",J7,0)</f>
        <v>0</v>
      </c>
      <c r="BH1" s="36">
        <f>IF(N1="zníž. prenesená",J7,0)</f>
        <v>0</v>
      </c>
      <c r="BI1" s="36">
        <f>IF(N1="nulová",J7,0)</f>
        <v>0</v>
      </c>
      <c r="BJ1" s="35" t="s">
        <v>60</v>
      </c>
      <c r="BK1" s="36">
        <f>ROUND(I7*H7,2)</f>
        <v>0</v>
      </c>
      <c r="BL1" s="35" t="s">
        <v>59</v>
      </c>
      <c r="BM1" s="34" t="s">
        <v>62</v>
      </c>
    </row>
    <row r="2" spans="1:65" s="33" customFormat="1" ht="57.75" customHeight="1" x14ac:dyDescent="0.3">
      <c r="A2"/>
      <c r="B2"/>
      <c r="C2"/>
      <c r="D2"/>
      <c r="E2"/>
      <c r="F2"/>
      <c r="G2"/>
      <c r="H2"/>
      <c r="I2"/>
      <c r="J2"/>
      <c r="K2"/>
      <c r="L2"/>
      <c r="M2" t="s">
        <v>58</v>
      </c>
      <c r="N2"/>
      <c r="O2"/>
      <c r="P2">
        <f>O2*H8</f>
        <v>0</v>
      </c>
      <c r="Q2">
        <v>0</v>
      </c>
      <c r="R2">
        <f>Q2*H8</f>
        <v>0</v>
      </c>
      <c r="S2">
        <v>0</v>
      </c>
      <c r="T2">
        <f>S2*H8</f>
        <v>0</v>
      </c>
      <c r="U2"/>
      <c r="V2"/>
      <c r="W2"/>
      <c r="X2"/>
      <c r="AR2" s="34" t="s">
        <v>59</v>
      </c>
      <c r="AT2" s="34" t="s">
        <v>57</v>
      </c>
      <c r="AU2" s="34" t="s">
        <v>60</v>
      </c>
      <c r="AY2" s="35" t="s">
        <v>61</v>
      </c>
      <c r="BE2" s="36">
        <f>IF(N2="základná",J8,0)</f>
        <v>0</v>
      </c>
      <c r="BF2" s="36">
        <f>IF(N2="znížená",J8,0)</f>
        <v>0</v>
      </c>
      <c r="BG2" s="36">
        <f>IF(N2="zákl. prenesená",J8,0)</f>
        <v>0</v>
      </c>
      <c r="BH2" s="36">
        <f>IF(N2="zníž. prenesená",J8,0)</f>
        <v>0</v>
      </c>
      <c r="BI2" s="36">
        <f>IF(N2="nulová",J8,0)</f>
        <v>0</v>
      </c>
      <c r="BJ2" s="35" t="s">
        <v>60</v>
      </c>
      <c r="BK2" s="36">
        <f>ROUND(I8*H8,2)</f>
        <v>0</v>
      </c>
      <c r="BL2" s="35" t="s">
        <v>59</v>
      </c>
      <c r="BM2" s="34" t="s">
        <v>63</v>
      </c>
    </row>
    <row r="4" spans="1:65" ht="14.4" x14ac:dyDescent="0.3">
      <c r="C4"/>
      <c r="D4"/>
      <c r="E4"/>
      <c r="F4"/>
      <c r="G4"/>
      <c r="H4"/>
      <c r="I4"/>
      <c r="J4"/>
      <c r="K4"/>
      <c r="L4"/>
      <c r="M4"/>
      <c r="N4"/>
    </row>
    <row r="5" spans="1:65" ht="14.4" x14ac:dyDescent="0.3">
      <c r="C5"/>
      <c r="D5"/>
      <c r="E5"/>
      <c r="F5"/>
      <c r="G5"/>
      <c r="H5"/>
      <c r="I5"/>
      <c r="J5"/>
      <c r="K5"/>
      <c r="L5"/>
      <c r="M5"/>
      <c r="N5"/>
    </row>
    <row r="6" spans="1:65" ht="14.4" x14ac:dyDescent="0.3">
      <c r="C6"/>
      <c r="D6"/>
      <c r="E6"/>
      <c r="F6"/>
      <c r="G6"/>
      <c r="H6"/>
      <c r="I6"/>
      <c r="J6"/>
      <c r="K6"/>
      <c r="L6"/>
      <c r="M6"/>
      <c r="N6"/>
    </row>
    <row r="7" spans="1:65" ht="14.4" x14ac:dyDescent="0.3">
      <c r="C7"/>
      <c r="D7"/>
      <c r="E7"/>
      <c r="F7"/>
      <c r="G7"/>
      <c r="H7"/>
      <c r="I7"/>
      <c r="J7"/>
      <c r="K7"/>
      <c r="L7"/>
      <c r="M7"/>
      <c r="N7"/>
    </row>
    <row r="8" spans="1:65" ht="14.4" x14ac:dyDescent="0.3">
      <c r="C8"/>
      <c r="D8"/>
      <c r="E8"/>
      <c r="F8"/>
      <c r="G8"/>
      <c r="H8"/>
      <c r="I8"/>
      <c r="J8"/>
      <c r="K8"/>
      <c r="L8"/>
      <c r="M8"/>
      <c r="N8"/>
    </row>
    <row r="9" spans="1:65" ht="14.4" x14ac:dyDescent="0.3">
      <c r="C9"/>
      <c r="D9"/>
      <c r="E9"/>
      <c r="F9"/>
      <c r="G9"/>
      <c r="H9"/>
      <c r="I9"/>
      <c r="J9"/>
      <c r="K9"/>
      <c r="L9"/>
      <c r="M9"/>
      <c r="N9"/>
    </row>
    <row r="10" spans="1:65" ht="14.4" x14ac:dyDescent="0.3">
      <c r="C10"/>
      <c r="D10"/>
      <c r="E10"/>
      <c r="F10"/>
      <c r="G10"/>
      <c r="H10"/>
      <c r="I10"/>
      <c r="J10"/>
      <c r="K10"/>
      <c r="L10"/>
      <c r="M10"/>
      <c r="N10"/>
    </row>
    <row r="11" spans="1:65" ht="14.4" x14ac:dyDescent="0.3">
      <c r="C11"/>
      <c r="D11"/>
      <c r="E11"/>
      <c r="F11"/>
      <c r="G11"/>
      <c r="H11"/>
      <c r="I11"/>
      <c r="J11"/>
      <c r="K11"/>
      <c r="L11"/>
      <c r="M11"/>
      <c r="N11"/>
    </row>
    <row r="12" spans="1:65" ht="14.4" x14ac:dyDescent="0.3">
      <c r="C12"/>
      <c r="D12"/>
      <c r="E12"/>
      <c r="F12"/>
      <c r="G12"/>
      <c r="H12"/>
      <c r="I12"/>
      <c r="J12"/>
      <c r="K12"/>
      <c r="L12"/>
      <c r="M12"/>
      <c r="N12"/>
    </row>
    <row r="13" spans="1:65" ht="14.4" x14ac:dyDescent="0.3">
      <c r="C13"/>
      <c r="D13"/>
      <c r="E13"/>
      <c r="F13"/>
      <c r="G13"/>
      <c r="H13"/>
      <c r="I13"/>
      <c r="J13"/>
      <c r="K13"/>
      <c r="L13"/>
      <c r="M13"/>
      <c r="N13"/>
    </row>
    <row r="34" spans="5:6" ht="15" x14ac:dyDescent="0.25">
      <c r="E34" s="56" t="s">
        <v>97</v>
      </c>
      <c r="F34" s="57">
        <v>500000</v>
      </c>
    </row>
  </sheetData>
  <pageMargins left="0.39374999999999999" right="0.39374999999999999" top="0.39374999999999999" bottom="0.39374999999999999" header="0" footer="0"/>
  <pageSetup paperSize="9" fitToHeight="100" orientation="portrait" blackAndWhite="1" r:id="rId1"/>
  <headerFooter>
    <oddFooter>&amp;CStrana &amp;P z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B27"/>
  <sheetViews>
    <sheetView showGridLines="0" tabSelected="1" topLeftCell="B8" workbookViewId="0">
      <selection activeCell="B15" sqref="B15"/>
    </sheetView>
  </sheetViews>
  <sheetFormatPr defaultRowHeight="14.4" x14ac:dyDescent="0.3"/>
  <cols>
    <col min="1" max="1" width="3.6640625" customWidth="1"/>
    <col min="2" max="2" width="98.5546875" customWidth="1"/>
  </cols>
  <sheetData>
    <row r="1" spans="2:2" ht="15" thickBot="1" x14ac:dyDescent="0.35"/>
    <row r="2" spans="2:2" ht="42.75" customHeight="1" x14ac:dyDescent="0.3">
      <c r="B2" s="3" t="s">
        <v>64</v>
      </c>
    </row>
    <row r="3" spans="2:2" x14ac:dyDescent="0.3">
      <c r="B3" s="4"/>
    </row>
    <row r="4" spans="2:2" x14ac:dyDescent="0.3">
      <c r="B4" s="10" t="s">
        <v>100</v>
      </c>
    </row>
    <row r="5" spans="2:2" x14ac:dyDescent="0.3">
      <c r="B5" s="4"/>
    </row>
    <row r="6" spans="2:2" x14ac:dyDescent="0.3">
      <c r="B6" s="11" t="s">
        <v>65</v>
      </c>
    </row>
    <row r="7" spans="2:2" x14ac:dyDescent="0.3">
      <c r="B7" s="12"/>
    </row>
    <row r="8" spans="2:2" ht="60.75" customHeight="1" x14ac:dyDescent="0.3">
      <c r="B8" s="5" t="s">
        <v>66</v>
      </c>
    </row>
    <row r="9" spans="2:2" x14ac:dyDescent="0.3">
      <c r="B9" s="5"/>
    </row>
    <row r="10" spans="2:2" x14ac:dyDescent="0.3">
      <c r="B10" s="5" t="s">
        <v>67</v>
      </c>
    </row>
    <row r="11" spans="2:2" x14ac:dyDescent="0.3">
      <c r="B11" s="5" t="s">
        <v>68</v>
      </c>
    </row>
    <row r="12" spans="2:2" x14ac:dyDescent="0.3">
      <c r="B12" s="5" t="s">
        <v>69</v>
      </c>
    </row>
    <row r="13" spans="2:2" x14ac:dyDescent="0.3">
      <c r="B13" s="5" t="s">
        <v>70</v>
      </c>
    </row>
    <row r="14" spans="2:2" x14ac:dyDescent="0.3">
      <c r="B14" s="5" t="s">
        <v>71</v>
      </c>
    </row>
    <row r="15" spans="2:2" x14ac:dyDescent="0.3">
      <c r="B15" s="5" t="s">
        <v>103</v>
      </c>
    </row>
    <row r="16" spans="2:2" x14ac:dyDescent="0.3">
      <c r="B16" s="5" t="s">
        <v>72</v>
      </c>
    </row>
    <row r="17" spans="2:2" ht="28.8" x14ac:dyDescent="0.3">
      <c r="B17" s="5" t="s">
        <v>73</v>
      </c>
    </row>
    <row r="18" spans="2:2" x14ac:dyDescent="0.3">
      <c r="B18" s="5" t="s">
        <v>74</v>
      </c>
    </row>
    <row r="19" spans="2:2" x14ac:dyDescent="0.3">
      <c r="B19" s="5" t="s">
        <v>75</v>
      </c>
    </row>
    <row r="20" spans="2:2" x14ac:dyDescent="0.3">
      <c r="B20" s="5" t="s">
        <v>76</v>
      </c>
    </row>
    <row r="21" spans="2:2" ht="28.8" x14ac:dyDescent="0.3">
      <c r="B21" s="5" t="s">
        <v>77</v>
      </c>
    </row>
    <row r="22" spans="2:2" x14ac:dyDescent="0.3">
      <c r="B22" s="5" t="s">
        <v>78</v>
      </c>
    </row>
    <row r="23" spans="2:2" x14ac:dyDescent="0.3">
      <c r="B23" s="6"/>
    </row>
    <row r="24" spans="2:2" ht="57.6" x14ac:dyDescent="0.3">
      <c r="B24" s="5" t="s">
        <v>79</v>
      </c>
    </row>
    <row r="25" spans="2:2" ht="13.5" customHeight="1" x14ac:dyDescent="0.3">
      <c r="B25" s="5"/>
    </row>
    <row r="26" spans="2:2" ht="28.8" x14ac:dyDescent="0.3">
      <c r="B26" s="5" t="s">
        <v>80</v>
      </c>
    </row>
    <row r="27" spans="2:2" ht="15" thickBot="1" x14ac:dyDescent="0.35">
      <c r="B27" s="13"/>
    </row>
  </sheetData>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26"/>
  <sheetViews>
    <sheetView showGridLines="0" workbookViewId="0">
      <selection activeCell="B4" sqref="B4"/>
    </sheetView>
  </sheetViews>
  <sheetFormatPr defaultRowHeight="14.4" x14ac:dyDescent="0.3"/>
  <cols>
    <col min="1" max="1" width="3.109375" customWidth="1"/>
    <col min="2" max="2" width="98.5546875" customWidth="1"/>
  </cols>
  <sheetData>
    <row r="1" spans="2:2" ht="15" thickBot="1" x14ac:dyDescent="0.35"/>
    <row r="2" spans="2:2" ht="42.75" customHeight="1" x14ac:dyDescent="0.3">
      <c r="B2" s="3" t="s">
        <v>81</v>
      </c>
    </row>
    <row r="3" spans="2:2" x14ac:dyDescent="0.3">
      <c r="B3" s="4"/>
    </row>
    <row r="4" spans="2:2" x14ac:dyDescent="0.3">
      <c r="B4" s="5" t="s">
        <v>99</v>
      </c>
    </row>
    <row r="5" spans="2:2" x14ac:dyDescent="0.3">
      <c r="B5" s="6"/>
    </row>
    <row r="6" spans="2:2" x14ac:dyDescent="0.3">
      <c r="B6" s="7" t="s">
        <v>65</v>
      </c>
    </row>
    <row r="7" spans="2:2" x14ac:dyDescent="0.3">
      <c r="B7" s="5"/>
    </row>
    <row r="8" spans="2:2" ht="60.75" customHeight="1" x14ac:dyDescent="0.3">
      <c r="B8" s="5" t="s">
        <v>82</v>
      </c>
    </row>
    <row r="9" spans="2:2" x14ac:dyDescent="0.3">
      <c r="B9" s="5" t="s">
        <v>83</v>
      </c>
    </row>
    <row r="10" spans="2:2" x14ac:dyDescent="0.3">
      <c r="B10" s="8"/>
    </row>
    <row r="11" spans="2:2" ht="28.8" x14ac:dyDescent="0.3">
      <c r="B11" s="5" t="s">
        <v>84</v>
      </c>
    </row>
    <row r="12" spans="2:2" x14ac:dyDescent="0.3">
      <c r="B12" s="5"/>
    </row>
    <row r="13" spans="2:2" ht="28.8" x14ac:dyDescent="0.3">
      <c r="B13" s="5" t="s">
        <v>85</v>
      </c>
    </row>
    <row r="14" spans="2:2" x14ac:dyDescent="0.3">
      <c r="B14" s="5"/>
    </row>
    <row r="15" spans="2:2" ht="28.8" x14ac:dyDescent="0.3">
      <c r="B15" s="5" t="s">
        <v>86</v>
      </c>
    </row>
    <row r="16" spans="2:2" x14ac:dyDescent="0.3">
      <c r="B16" s="5"/>
    </row>
    <row r="17" spans="2:2" ht="57.6" x14ac:dyDescent="0.3">
      <c r="B17" s="5" t="s">
        <v>87</v>
      </c>
    </row>
    <row r="18" spans="2:2" x14ac:dyDescent="0.3">
      <c r="B18" s="5"/>
    </row>
    <row r="19" spans="2:2" ht="72" x14ac:dyDescent="0.3">
      <c r="B19" s="5" t="s">
        <v>88</v>
      </c>
    </row>
    <row r="20" spans="2:2" ht="15" thickBot="1" x14ac:dyDescent="0.35">
      <c r="B20" s="9"/>
    </row>
    <row r="21" spans="2:2" x14ac:dyDescent="0.3">
      <c r="B21" s="1"/>
    </row>
    <row r="22" spans="2:2" x14ac:dyDescent="0.3">
      <c r="B22" s="1"/>
    </row>
    <row r="23" spans="2:2" x14ac:dyDescent="0.3">
      <c r="B23" s="1"/>
    </row>
    <row r="24" spans="2:2" x14ac:dyDescent="0.3">
      <c r="B24" s="1"/>
    </row>
    <row r="25" spans="2:2" ht="13.5" customHeight="1" x14ac:dyDescent="0.3">
      <c r="B25" s="1"/>
    </row>
    <row r="26" spans="2:2" ht="15.6" x14ac:dyDescent="0.3">
      <c r="B26" s="2"/>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3BFF8F833A8A44EA8D88F930154EE1B" ma:contentTypeVersion="19" ma:contentTypeDescription="Umožňuje vytvoriť nový dokument." ma:contentTypeScope="" ma:versionID="34ba83515a83cae342522c2bf356a90a">
  <xsd:schema xmlns:xsd="http://www.w3.org/2001/XMLSchema" xmlns:xs="http://www.w3.org/2001/XMLSchema" xmlns:p="http://schemas.microsoft.com/office/2006/metadata/properties" xmlns:ns2="bb3d1ceb-ec91-4593-ab49-8ce9533748d9" xmlns:ns3="e4b31099-8163-4ac9-ab84-be06feeb7ef4" targetNamespace="http://schemas.microsoft.com/office/2006/metadata/properties" ma:root="true" ma:fieldsID="a5489be7e2dd4cc2a63023adf8714cfe" ns2:_="" ns3:_="">
    <xsd:import namespace="bb3d1ceb-ec91-4593-ab49-8ce9533748d9"/>
    <xsd:import namespace="e4b31099-8163-4ac9-ab84-be06feeb7ef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Stav" minOccurs="0"/>
                <xsd:element ref="ns2:Stav1" minOccurs="0"/>
                <xsd:element ref="ns2:MediaServiceObjectDetectorVersions"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3d1ceb-ec91-4593-ab49-8ce9533748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Značky obrázka" ma:readOnly="false" ma:fieldId="{5cf76f15-5ced-4ddc-b409-7134ff3c332f}" ma:taxonomyMulti="true" ma:sspId="9030838e-00da-4545-923a-0f37a5c1b6d0" ma:termSetId="09814cd3-568e-fe90-9814-8d621ff8fb84" ma:anchorId="fba54fb3-c3e1-fe81-a776-ca4b69148c4d" ma:open="true" ma:isKeyword="false">
      <xsd:complexType>
        <xsd:sequence>
          <xsd:element ref="pc:Terms" minOccurs="0" maxOccurs="1"/>
        </xsd:sequence>
      </xsd:complexType>
    </xsd:element>
    <xsd:element name="Stav" ma:index="22" nillable="true" ma:displayName="Stav" ma:default="Potrebné vybaviť" ma:format="RadioButtons" ma:internalName="Stav">
      <xsd:simpleType>
        <xsd:union memberTypes="dms:Text">
          <xsd:simpleType>
            <xsd:restriction base="dms:Choice">
              <xsd:enumeration value="Vybavené"/>
              <xsd:enumeration value="Potrebné vybaviť"/>
              <xsd:enumeration value="Voľba 2"/>
            </xsd:restriction>
          </xsd:simpleType>
        </xsd:union>
      </xsd:simpleType>
    </xsd:element>
    <xsd:element name="Stav1" ma:index="23" nillable="true" ma:displayName="Stav1" ma:default="0" ma:format="Dropdown" ma:internalName="Stav1">
      <xsd:simpleType>
        <xsd:restriction base="dms:Boolea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element name="MediaServiceLocation" ma:index="26"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b31099-8163-4ac9-ab84-be06feeb7ef4" elementFormDefault="qualified">
    <xsd:import namespace="http://schemas.microsoft.com/office/2006/documentManagement/types"/>
    <xsd:import namespace="http://schemas.microsoft.com/office/infopath/2007/PartnerControls"/>
    <xsd:element name="SharedWithUsers" ma:index="15"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Zdieľané s podrobnosťami" ma:internalName="SharedWithDetails" ma:readOnly="true">
      <xsd:simpleType>
        <xsd:restriction base="dms:Note">
          <xsd:maxLength value="255"/>
        </xsd:restriction>
      </xsd:simpleType>
    </xsd:element>
    <xsd:element name="TaxCatchAll" ma:index="21" nillable="true" ma:displayName="Taxonomy Catch All Column" ma:hidden="true" ma:list="{6c45932f-0409-4ce4-a056-1f58e1030d6c}" ma:internalName="TaxCatchAll" ma:showField="CatchAllData" ma:web="e4b31099-8163-4ac9-ab84-be06feeb7ef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tav xmlns="bb3d1ceb-ec91-4593-ab49-8ce9533748d9">Potrebné vybaviť</Stav>
    <lcf76f155ced4ddcb4097134ff3c332f xmlns="bb3d1ceb-ec91-4593-ab49-8ce9533748d9">
      <Terms xmlns="http://schemas.microsoft.com/office/infopath/2007/PartnerControls"/>
    </lcf76f155ced4ddcb4097134ff3c332f>
    <Stav1 xmlns="bb3d1ceb-ec91-4593-ab49-8ce9533748d9">false</Stav1>
    <TaxCatchAll xmlns="e4b31099-8163-4ac9-ab84-be06feeb7ef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24BC15-46BC-4F2F-9A9C-EF1276C56B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3d1ceb-ec91-4593-ab49-8ce9533748d9"/>
    <ds:schemaRef ds:uri="e4b31099-8163-4ac9-ab84-be06feeb7e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3BD455-CE9E-4AB2-8BBB-ED95591DBF91}">
  <ds:schemaRefs>
    <ds:schemaRef ds:uri="bb3d1ceb-ec91-4593-ab49-8ce9533748d9"/>
    <ds:schemaRef ds:uri="http://purl.org/dc/dcmitype/"/>
    <ds:schemaRef ds:uri="http://schemas.microsoft.com/office/infopath/2007/PartnerControls"/>
    <ds:schemaRef ds:uri="http://schemas.openxmlformats.org/package/2006/metadata/core-properties"/>
    <ds:schemaRef ds:uri="http://purl.org/dc/terms/"/>
    <ds:schemaRef ds:uri="http://schemas.microsoft.com/office/2006/documentManagement/types"/>
    <ds:schemaRef ds:uri="http://schemas.microsoft.com/office/2006/metadata/properties"/>
    <ds:schemaRef ds:uri="e4b31099-8163-4ac9-ab84-be06feeb7ef4"/>
    <ds:schemaRef ds:uri="http://www.w3.org/XML/1998/namespace"/>
    <ds:schemaRef ds:uri="http://purl.org/dc/elements/1.1/"/>
  </ds:schemaRefs>
</ds:datastoreItem>
</file>

<file path=customXml/itemProps3.xml><?xml version="1.0" encoding="utf-8"?>
<ds:datastoreItem xmlns:ds="http://schemas.openxmlformats.org/officeDocument/2006/customXml" ds:itemID="{EDC4CB48-9111-4F6D-A74A-11533C6294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Ponuka body</vt:lpstr>
      <vt:lpstr>Výkaz výmer</vt:lpstr>
      <vt:lpstr>Koneční užívatelia výhod</vt:lpstr>
      <vt:lpstr>Medzinárodné sankcie</vt:lpstr>
      <vt:lpstr>'Koneční užívatelia výhod'!Oblasť_tlače</vt:lpstr>
      <vt:lpstr>'Medzinárodné sankcie'!Oblasť_tlače</vt:lpstr>
      <vt:lpstr>'Ponuka body'!Oblasť_tlače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Veselá Martina</dc:creator>
  <cp:keywords/>
  <dc:description/>
  <cp:lastModifiedBy>EREN Yasemin</cp:lastModifiedBy>
  <cp:revision/>
  <dcterms:created xsi:type="dcterms:W3CDTF">2022-09-22T09:41:16Z</dcterms:created>
  <dcterms:modified xsi:type="dcterms:W3CDTF">2024-04-23T12:37:09Z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0x010100A3BFF8F833A8A44EA8D88F930154EE1B</vt:lpwstr>
  </property>
  <property fmtid="{D5CDD505-2E9C-101B-9397-08002B2CF9AE}" pid="3" name="MediaServiceImageTags">
    <vt:lpwstr/>
  </property>
</Properties>
</file>